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731"/>
  <workbookPr codeName="ThisWorkbook"/>
  <mc:AlternateContent xmlns:mc="http://schemas.openxmlformats.org/markup-compatibility/2006">
    <mc:Choice Requires="x15">
      <x15ac:absPath xmlns:x15ac="http://schemas.microsoft.com/office/spreadsheetml/2010/11/ac" url="C:\M2312 related\INFORMACION_PREVIA_ASIGNACION_DE_DT_SEPTIEMBRE_2023\Precios nodales proyectados para el cálculo de los precios mínimos\"/>
    </mc:Choice>
  </mc:AlternateContent>
  <xr:revisionPtr revIDLastSave="0" documentId="13_ncr:1_{AB273E62-F317-4C8C-AAB0-FEAD32E0E818}" xr6:coauthVersionLast="47" xr6:coauthVersionMax="47" xr10:uidLastSave="{00000000-0000-0000-0000-000000000000}"/>
  <bookViews>
    <workbookView xWindow="-120" yWindow="-120" windowWidth="29040" windowHeight="15840" xr2:uid="{00000000-000D-0000-FFFF-FFFF00000000}"/>
  </bookViews>
  <sheets>
    <sheet name="MEMORIA DE CÁLCULO" sheetId="5" r:id="rId1"/>
    <sheet name="Notas" sheetId="6" r:id="rId2"/>
  </sheets>
  <definedNames>
    <definedName name="_xlnm._FilterDatabase" localSheetId="0" hidden="1">'MEMORIA DE CÁLCULO'!$A$2:$AL$140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E40" i="5" l="1"/>
  <c r="CD40" i="5"/>
  <c r="CC40" i="5"/>
  <c r="CB40" i="5"/>
  <c r="CA40" i="5"/>
  <c r="BZ40" i="5"/>
  <c r="BY40" i="5"/>
  <c r="BX40" i="5"/>
  <c r="BW40" i="5"/>
  <c r="BV40" i="5"/>
  <c r="BU40" i="5"/>
  <c r="BT40" i="5"/>
  <c r="BS40" i="5"/>
  <c r="BR40" i="5"/>
  <c r="BP40" i="5"/>
  <c r="BO40" i="5"/>
  <c r="BN40" i="5"/>
  <c r="BM40" i="5"/>
  <c r="BL40" i="5"/>
  <c r="BK40" i="5"/>
  <c r="BJ40" i="5"/>
  <c r="BI40" i="5"/>
  <c r="BH40" i="5"/>
  <c r="BG40" i="5"/>
  <c r="BF40" i="5"/>
  <c r="BE40" i="5"/>
  <c r="BD40" i="5"/>
  <c r="BC40" i="5"/>
  <c r="BA40" i="5"/>
  <c r="AZ40" i="5"/>
  <c r="AY40" i="5"/>
  <c r="AX40" i="5"/>
  <c r="AW40" i="5"/>
  <c r="AV40" i="5"/>
  <c r="AU40" i="5"/>
  <c r="AT40" i="5"/>
  <c r="AS40" i="5"/>
  <c r="AR40" i="5"/>
  <c r="AQ40" i="5"/>
  <c r="AP40" i="5"/>
  <c r="AO40" i="5"/>
  <c r="AN40" i="5"/>
  <c r="CE39" i="5"/>
  <c r="CD39" i="5"/>
  <c r="CC39" i="5"/>
  <c r="CB39" i="5"/>
  <c r="CA39" i="5"/>
  <c r="BZ39" i="5"/>
  <c r="BY39" i="5"/>
  <c r="BX39" i="5"/>
  <c r="BW39" i="5"/>
  <c r="BV39" i="5"/>
  <c r="BU39" i="5"/>
  <c r="BT39" i="5"/>
  <c r="BS39" i="5"/>
  <c r="BR39" i="5"/>
  <c r="BP39" i="5"/>
  <c r="BO39" i="5"/>
  <c r="BN39" i="5"/>
  <c r="BM39" i="5"/>
  <c r="BL39" i="5"/>
  <c r="BK39" i="5"/>
  <c r="BJ39" i="5"/>
  <c r="BI39" i="5"/>
  <c r="BH39" i="5"/>
  <c r="BG39" i="5"/>
  <c r="BF39" i="5"/>
  <c r="BE39" i="5"/>
  <c r="BD39" i="5"/>
  <c r="BC39" i="5"/>
  <c r="BA39" i="5"/>
  <c r="AZ39" i="5"/>
  <c r="AY39" i="5"/>
  <c r="AX39" i="5"/>
  <c r="AW39" i="5"/>
  <c r="AV39" i="5"/>
  <c r="AU39" i="5"/>
  <c r="AT39" i="5"/>
  <c r="AS39" i="5"/>
  <c r="AR39" i="5"/>
  <c r="AQ39" i="5"/>
  <c r="AP39" i="5"/>
  <c r="AO39" i="5"/>
  <c r="AN39" i="5"/>
  <c r="CE45" i="5"/>
  <c r="CD45" i="5"/>
  <c r="CC45" i="5"/>
  <c r="CB45" i="5"/>
  <c r="CA45" i="5"/>
  <c r="BZ45" i="5"/>
  <c r="BY45" i="5"/>
  <c r="BX45" i="5"/>
  <c r="BW45" i="5"/>
  <c r="BV45" i="5"/>
  <c r="BU45" i="5"/>
  <c r="BT45" i="5"/>
  <c r="BS45" i="5"/>
  <c r="BR45" i="5"/>
  <c r="BP45" i="5"/>
  <c r="BO45" i="5"/>
  <c r="BN45" i="5"/>
  <c r="BM45" i="5"/>
  <c r="BL45" i="5"/>
  <c r="BK45" i="5"/>
  <c r="BJ45" i="5"/>
  <c r="BI45" i="5"/>
  <c r="BH45" i="5"/>
  <c r="BG45" i="5"/>
  <c r="BF45" i="5"/>
  <c r="BE45" i="5"/>
  <c r="BD45" i="5"/>
  <c r="BC45" i="5"/>
  <c r="BA45" i="5"/>
  <c r="AZ45" i="5"/>
  <c r="AY45" i="5"/>
  <c r="AX45" i="5"/>
  <c r="AW45" i="5"/>
  <c r="AV45" i="5"/>
  <c r="AU45" i="5"/>
  <c r="AT45" i="5"/>
  <c r="AS45" i="5"/>
  <c r="AR45" i="5"/>
  <c r="AQ45" i="5"/>
  <c r="AP45" i="5"/>
  <c r="AO45" i="5"/>
  <c r="AN45" i="5"/>
  <c r="CE46" i="5"/>
  <c r="CD46" i="5"/>
  <c r="CC46" i="5"/>
  <c r="CB46" i="5"/>
  <c r="CA46" i="5"/>
  <c r="BZ46" i="5"/>
  <c r="BY46" i="5"/>
  <c r="BX46" i="5"/>
  <c r="BW46" i="5"/>
  <c r="BV46" i="5"/>
  <c r="BU46" i="5"/>
  <c r="BT46" i="5"/>
  <c r="BS46" i="5"/>
  <c r="BR46" i="5"/>
  <c r="BP46" i="5"/>
  <c r="BO46" i="5"/>
  <c r="BN46" i="5"/>
  <c r="BM46" i="5"/>
  <c r="BL46" i="5"/>
  <c r="BK46" i="5"/>
  <c r="BJ46" i="5"/>
  <c r="BI46" i="5"/>
  <c r="BH46" i="5"/>
  <c r="BG46" i="5"/>
  <c r="BF46" i="5"/>
  <c r="BE46" i="5"/>
  <c r="BD46" i="5"/>
  <c r="BC46" i="5"/>
  <c r="BA46" i="5"/>
  <c r="AZ46" i="5"/>
  <c r="AY46" i="5"/>
  <c r="AX46" i="5"/>
  <c r="AW46" i="5"/>
  <c r="AV46" i="5"/>
  <c r="AU46" i="5"/>
  <c r="AT46" i="5"/>
  <c r="AS46" i="5"/>
  <c r="AR46" i="5"/>
  <c r="AQ46" i="5"/>
  <c r="AP46" i="5"/>
  <c r="AO46" i="5"/>
  <c r="AN46" i="5"/>
  <c r="CE47" i="5"/>
  <c r="CD47" i="5"/>
  <c r="CC47" i="5"/>
  <c r="CB47" i="5"/>
  <c r="CA47" i="5"/>
  <c r="BZ47" i="5"/>
  <c r="BY47" i="5"/>
  <c r="BX47" i="5"/>
  <c r="BW47" i="5"/>
  <c r="BV47" i="5"/>
  <c r="BU47" i="5"/>
  <c r="BT47" i="5"/>
  <c r="BS47" i="5"/>
  <c r="BR47" i="5"/>
  <c r="BP47" i="5"/>
  <c r="BO47" i="5"/>
  <c r="BN47" i="5"/>
  <c r="BM47" i="5"/>
  <c r="BL47" i="5"/>
  <c r="BK47" i="5"/>
  <c r="BJ47" i="5"/>
  <c r="BI47" i="5"/>
  <c r="BH47" i="5"/>
  <c r="BG47" i="5"/>
  <c r="BF47" i="5"/>
  <c r="BE47" i="5"/>
  <c r="BD47" i="5"/>
  <c r="BC47" i="5"/>
  <c r="BA47" i="5"/>
  <c r="AZ47" i="5"/>
  <c r="AY47" i="5"/>
  <c r="AX47" i="5"/>
  <c r="AW47" i="5"/>
  <c r="AV47" i="5"/>
  <c r="AU47" i="5"/>
  <c r="AT47" i="5"/>
  <c r="AS47" i="5"/>
  <c r="AR47" i="5"/>
  <c r="AQ47" i="5"/>
  <c r="AP47" i="5"/>
  <c r="AO47" i="5"/>
  <c r="AN47" i="5"/>
  <c r="BT138" i="5"/>
  <c r="BU138" i="5"/>
  <c r="BV138" i="5"/>
  <c r="BW138" i="5"/>
  <c r="BX138" i="5"/>
  <c r="BY138" i="5"/>
  <c r="BZ138" i="5"/>
  <c r="CA138" i="5"/>
  <c r="CB138" i="5"/>
  <c r="CC138" i="5"/>
  <c r="CD138" i="5"/>
  <c r="CE138" i="5"/>
  <c r="BT139" i="5"/>
  <c r="BU139" i="5"/>
  <c r="BV139" i="5"/>
  <c r="BW139" i="5"/>
  <c r="BX139" i="5"/>
  <c r="BY139" i="5"/>
  <c r="BZ139" i="5"/>
  <c r="CA139" i="5"/>
  <c r="CB139" i="5"/>
  <c r="CC139" i="5"/>
  <c r="CD139" i="5"/>
  <c r="CE139" i="5"/>
  <c r="BT140" i="5"/>
  <c r="BU140" i="5"/>
  <c r="BV140" i="5"/>
  <c r="BW140" i="5"/>
  <c r="BX140" i="5"/>
  <c r="BY140" i="5"/>
  <c r="BZ140" i="5"/>
  <c r="CA140" i="5"/>
  <c r="CB140" i="5"/>
  <c r="CC140" i="5"/>
  <c r="CD140" i="5"/>
  <c r="CE140" i="5"/>
  <c r="BR4" i="5"/>
  <c r="BS4" i="5"/>
  <c r="BR5" i="5"/>
  <c r="BS5" i="5"/>
  <c r="BR6" i="5"/>
  <c r="BS6" i="5"/>
  <c r="BR7" i="5"/>
  <c r="BS7" i="5"/>
  <c r="BR8" i="5"/>
  <c r="BS8" i="5"/>
  <c r="BR9" i="5"/>
  <c r="BS9" i="5"/>
  <c r="BR10" i="5"/>
  <c r="BS10" i="5"/>
  <c r="BR11" i="5"/>
  <c r="BS11" i="5"/>
  <c r="BR12" i="5"/>
  <c r="BS12" i="5"/>
  <c r="BR13" i="5"/>
  <c r="BS13" i="5"/>
  <c r="BR14" i="5"/>
  <c r="BS14" i="5"/>
  <c r="BR15" i="5"/>
  <c r="BS15" i="5"/>
  <c r="BR16" i="5"/>
  <c r="BS16" i="5"/>
  <c r="BR17" i="5"/>
  <c r="BS17" i="5"/>
  <c r="BR18" i="5"/>
  <c r="BS18" i="5"/>
  <c r="BR19" i="5"/>
  <c r="BS19" i="5"/>
  <c r="BR20" i="5"/>
  <c r="BS20" i="5"/>
  <c r="BR21" i="5"/>
  <c r="BS21" i="5"/>
  <c r="BR22" i="5"/>
  <c r="BS22" i="5"/>
  <c r="BR23" i="5"/>
  <c r="BS23" i="5"/>
  <c r="BR24" i="5"/>
  <c r="BS24" i="5"/>
  <c r="BR25" i="5"/>
  <c r="BS25" i="5"/>
  <c r="BR26" i="5"/>
  <c r="BS26" i="5"/>
  <c r="BR27" i="5"/>
  <c r="BS27" i="5"/>
  <c r="BR28" i="5"/>
  <c r="BS28" i="5"/>
  <c r="BR29" i="5"/>
  <c r="BS29" i="5"/>
  <c r="BR30" i="5"/>
  <c r="BS30" i="5"/>
  <c r="BR31" i="5"/>
  <c r="BS31" i="5"/>
  <c r="BR32" i="5"/>
  <c r="BS32" i="5"/>
  <c r="BR33" i="5"/>
  <c r="BS33" i="5"/>
  <c r="BR34" i="5"/>
  <c r="BS34" i="5"/>
  <c r="BR35" i="5"/>
  <c r="BS35" i="5"/>
  <c r="BR36" i="5"/>
  <c r="BS36" i="5"/>
  <c r="BR37" i="5"/>
  <c r="BS37" i="5"/>
  <c r="BR38" i="5"/>
  <c r="BS38" i="5"/>
  <c r="BR41" i="5"/>
  <c r="BS41" i="5"/>
  <c r="BR42" i="5"/>
  <c r="BS42" i="5"/>
  <c r="BR43" i="5"/>
  <c r="BS43" i="5"/>
  <c r="BR44" i="5"/>
  <c r="BS44" i="5"/>
  <c r="BR48" i="5"/>
  <c r="BS48" i="5"/>
  <c r="BR49" i="5"/>
  <c r="BS49" i="5"/>
  <c r="BR50" i="5"/>
  <c r="BS50" i="5"/>
  <c r="BR51" i="5"/>
  <c r="BS51" i="5"/>
  <c r="BR52" i="5"/>
  <c r="BS52" i="5"/>
  <c r="BR53" i="5"/>
  <c r="BS53" i="5"/>
  <c r="BR54" i="5"/>
  <c r="BS54" i="5"/>
  <c r="BR55" i="5"/>
  <c r="BS55" i="5"/>
  <c r="BR56" i="5"/>
  <c r="BS56" i="5"/>
  <c r="BR57" i="5"/>
  <c r="BS57" i="5"/>
  <c r="BR58" i="5"/>
  <c r="BS58" i="5"/>
  <c r="BR59" i="5"/>
  <c r="BS59" i="5"/>
  <c r="BR60" i="5"/>
  <c r="BS60" i="5"/>
  <c r="BR61" i="5"/>
  <c r="BS61" i="5"/>
  <c r="BR62" i="5"/>
  <c r="BS62" i="5"/>
  <c r="BR63" i="5"/>
  <c r="BS63" i="5"/>
  <c r="BR64" i="5"/>
  <c r="BS64" i="5"/>
  <c r="BR65" i="5"/>
  <c r="BS65" i="5"/>
  <c r="BR66" i="5"/>
  <c r="BS66" i="5"/>
  <c r="BR67" i="5"/>
  <c r="BS67" i="5"/>
  <c r="BR68" i="5"/>
  <c r="BS68" i="5"/>
  <c r="BR69" i="5"/>
  <c r="BS69" i="5"/>
  <c r="BR70" i="5"/>
  <c r="BS70" i="5"/>
  <c r="BR71" i="5"/>
  <c r="BS71" i="5"/>
  <c r="BR72" i="5"/>
  <c r="BS72" i="5"/>
  <c r="BR73" i="5"/>
  <c r="BS73" i="5"/>
  <c r="BR74" i="5"/>
  <c r="BS74" i="5"/>
  <c r="BR75" i="5"/>
  <c r="BS75" i="5"/>
  <c r="BR76" i="5"/>
  <c r="BS76" i="5"/>
  <c r="BR77" i="5"/>
  <c r="BS77" i="5"/>
  <c r="BR78" i="5"/>
  <c r="BS78" i="5"/>
  <c r="BR79" i="5"/>
  <c r="BS79" i="5"/>
  <c r="BR80" i="5"/>
  <c r="BS80" i="5"/>
  <c r="BR81" i="5"/>
  <c r="BS81" i="5"/>
  <c r="BR82" i="5"/>
  <c r="BS82" i="5"/>
  <c r="BR83" i="5"/>
  <c r="BS83" i="5"/>
  <c r="BR84" i="5"/>
  <c r="BS84" i="5"/>
  <c r="BR85" i="5"/>
  <c r="BS85" i="5"/>
  <c r="BR86" i="5"/>
  <c r="BS86" i="5"/>
  <c r="BR87" i="5"/>
  <c r="BS87" i="5"/>
  <c r="BR88" i="5"/>
  <c r="BS88" i="5"/>
  <c r="BR89" i="5"/>
  <c r="BS89" i="5"/>
  <c r="BR90" i="5"/>
  <c r="BS90" i="5"/>
  <c r="BR91" i="5"/>
  <c r="BS91" i="5"/>
  <c r="BR92" i="5"/>
  <c r="BS92" i="5"/>
  <c r="BR93" i="5"/>
  <c r="BS93" i="5"/>
  <c r="BR94" i="5"/>
  <c r="BS94" i="5"/>
  <c r="BR95" i="5"/>
  <c r="BS95" i="5"/>
  <c r="BR96" i="5"/>
  <c r="BS96" i="5"/>
  <c r="BR97" i="5"/>
  <c r="BS97" i="5"/>
  <c r="BR98" i="5"/>
  <c r="BS98" i="5"/>
  <c r="BR99" i="5"/>
  <c r="BS99" i="5"/>
  <c r="BR100" i="5"/>
  <c r="BS100" i="5"/>
  <c r="BR101" i="5"/>
  <c r="BS101" i="5"/>
  <c r="BR102" i="5"/>
  <c r="BS102" i="5"/>
  <c r="BR103" i="5"/>
  <c r="BS103" i="5"/>
  <c r="BR104" i="5"/>
  <c r="BS104" i="5"/>
  <c r="BR105" i="5"/>
  <c r="BS105" i="5"/>
  <c r="BR106" i="5"/>
  <c r="BS106" i="5"/>
  <c r="BR107" i="5"/>
  <c r="BS107" i="5"/>
  <c r="BR108" i="5"/>
  <c r="BS108" i="5"/>
  <c r="BR109" i="5"/>
  <c r="BS109" i="5"/>
  <c r="BR110" i="5"/>
  <c r="BS110" i="5"/>
  <c r="BR111" i="5"/>
  <c r="BS111" i="5"/>
  <c r="BR112" i="5"/>
  <c r="BS112" i="5"/>
  <c r="BR113" i="5"/>
  <c r="BS113" i="5"/>
  <c r="BR114" i="5"/>
  <c r="BS114" i="5"/>
  <c r="BR115" i="5"/>
  <c r="BS115" i="5"/>
  <c r="BR116" i="5"/>
  <c r="BS116" i="5"/>
  <c r="BR117" i="5"/>
  <c r="BS117" i="5"/>
  <c r="BR118" i="5"/>
  <c r="BS118" i="5"/>
  <c r="BR119" i="5"/>
  <c r="BS119" i="5"/>
  <c r="BR120" i="5"/>
  <c r="BS120" i="5"/>
  <c r="BR121" i="5"/>
  <c r="BS121" i="5"/>
  <c r="BR122" i="5"/>
  <c r="BS122" i="5"/>
  <c r="BR123" i="5"/>
  <c r="BS123" i="5"/>
  <c r="BR124" i="5"/>
  <c r="BS124" i="5"/>
  <c r="BR125" i="5"/>
  <c r="BS125" i="5"/>
  <c r="BR126" i="5"/>
  <c r="BS126" i="5"/>
  <c r="BR127" i="5"/>
  <c r="BS127" i="5"/>
  <c r="BR128" i="5"/>
  <c r="BS128" i="5"/>
  <c r="BR129" i="5"/>
  <c r="BS129" i="5"/>
  <c r="BR130" i="5"/>
  <c r="BS130" i="5"/>
  <c r="BR131" i="5"/>
  <c r="BS131" i="5"/>
  <c r="BR132" i="5"/>
  <c r="BS132" i="5"/>
  <c r="BR133" i="5"/>
  <c r="BS133" i="5"/>
  <c r="BR134" i="5"/>
  <c r="BS134" i="5"/>
  <c r="BR135" i="5"/>
  <c r="BS135" i="5"/>
  <c r="BR136" i="5"/>
  <c r="BS136" i="5"/>
  <c r="BR137" i="5"/>
  <c r="BS137" i="5"/>
  <c r="BR138" i="5"/>
  <c r="BS138" i="5"/>
  <c r="BR139" i="5"/>
  <c r="BS139" i="5"/>
  <c r="BR140" i="5"/>
  <c r="BS140" i="5"/>
  <c r="BE139" i="5"/>
  <c r="BF139" i="5"/>
  <c r="BG139" i="5"/>
  <c r="BH139" i="5"/>
  <c r="BI139" i="5"/>
  <c r="BJ139" i="5"/>
  <c r="BK139" i="5"/>
  <c r="BL139" i="5"/>
  <c r="BM139" i="5"/>
  <c r="BN139" i="5"/>
  <c r="BO139" i="5"/>
  <c r="BP139" i="5"/>
  <c r="BE140" i="5"/>
  <c r="BF140" i="5"/>
  <c r="BG140" i="5"/>
  <c r="BH140" i="5"/>
  <c r="BI140" i="5"/>
  <c r="BJ140" i="5"/>
  <c r="BK140" i="5"/>
  <c r="BL140" i="5"/>
  <c r="BM140" i="5"/>
  <c r="BN140" i="5"/>
  <c r="BO140" i="5"/>
  <c r="BP140" i="5"/>
  <c r="BE138" i="5"/>
  <c r="BF138" i="5"/>
  <c r="BG138" i="5"/>
  <c r="BH138" i="5"/>
  <c r="BI138" i="5"/>
  <c r="BJ138" i="5"/>
  <c r="BK138" i="5"/>
  <c r="BL138" i="5"/>
  <c r="BM138" i="5"/>
  <c r="BN138" i="5"/>
  <c r="BO138" i="5"/>
  <c r="BP138" i="5"/>
  <c r="AP138" i="5"/>
  <c r="AQ138" i="5"/>
  <c r="AR138" i="5"/>
  <c r="AS138" i="5"/>
  <c r="AT138" i="5"/>
  <c r="AU138" i="5"/>
  <c r="AV138" i="5"/>
  <c r="AW138" i="5"/>
  <c r="AX138" i="5"/>
  <c r="AY138" i="5"/>
  <c r="AZ138" i="5"/>
  <c r="BA138" i="5"/>
  <c r="BC4" i="5"/>
  <c r="BD4" i="5"/>
  <c r="BC5" i="5"/>
  <c r="BD5" i="5"/>
  <c r="BC6" i="5"/>
  <c r="BD6" i="5"/>
  <c r="BC7" i="5"/>
  <c r="BD7" i="5"/>
  <c r="BC8" i="5"/>
  <c r="BD8" i="5"/>
  <c r="BC9" i="5"/>
  <c r="BD9" i="5"/>
  <c r="BC10" i="5"/>
  <c r="BD10" i="5"/>
  <c r="BC11" i="5"/>
  <c r="BD11" i="5"/>
  <c r="BC12" i="5"/>
  <c r="BD12" i="5"/>
  <c r="BC13" i="5"/>
  <c r="BD13" i="5"/>
  <c r="BC14" i="5"/>
  <c r="BD14" i="5"/>
  <c r="BC15" i="5"/>
  <c r="BD15" i="5"/>
  <c r="BC16" i="5"/>
  <c r="BD16" i="5"/>
  <c r="BC17" i="5"/>
  <c r="BD17" i="5"/>
  <c r="BC18" i="5"/>
  <c r="BD18" i="5"/>
  <c r="BC19" i="5"/>
  <c r="BD19" i="5"/>
  <c r="BC20" i="5"/>
  <c r="BD20" i="5"/>
  <c r="BC21" i="5"/>
  <c r="BD21" i="5"/>
  <c r="BC22" i="5"/>
  <c r="BD22" i="5"/>
  <c r="BC23" i="5"/>
  <c r="BD23" i="5"/>
  <c r="BC24" i="5"/>
  <c r="BD24" i="5"/>
  <c r="BC25" i="5"/>
  <c r="BD25" i="5"/>
  <c r="BC26" i="5"/>
  <c r="BD26" i="5"/>
  <c r="BC27" i="5"/>
  <c r="BD27" i="5"/>
  <c r="BC28" i="5"/>
  <c r="BD28" i="5"/>
  <c r="BC29" i="5"/>
  <c r="BD29" i="5"/>
  <c r="BC30" i="5"/>
  <c r="BD30" i="5"/>
  <c r="BC31" i="5"/>
  <c r="BD31" i="5"/>
  <c r="BC32" i="5"/>
  <c r="BD32" i="5"/>
  <c r="BC33" i="5"/>
  <c r="BD33" i="5"/>
  <c r="BC34" i="5"/>
  <c r="BD34" i="5"/>
  <c r="BC35" i="5"/>
  <c r="BD35" i="5"/>
  <c r="BC36" i="5"/>
  <c r="BD36" i="5"/>
  <c r="BC37" i="5"/>
  <c r="BD37" i="5"/>
  <c r="BC38" i="5"/>
  <c r="BD38" i="5"/>
  <c r="BC41" i="5"/>
  <c r="BD41" i="5"/>
  <c r="BC42" i="5"/>
  <c r="BD42" i="5"/>
  <c r="BC43" i="5"/>
  <c r="BD43" i="5"/>
  <c r="BC44" i="5"/>
  <c r="BD44" i="5"/>
  <c r="BC48" i="5"/>
  <c r="BD48" i="5"/>
  <c r="BC49" i="5"/>
  <c r="BD49" i="5"/>
  <c r="BC50" i="5"/>
  <c r="BD50" i="5"/>
  <c r="BC51" i="5"/>
  <c r="BD51" i="5"/>
  <c r="BC52" i="5"/>
  <c r="BD52" i="5"/>
  <c r="BC53" i="5"/>
  <c r="BD53" i="5"/>
  <c r="BC54" i="5"/>
  <c r="BD54" i="5"/>
  <c r="BC55" i="5"/>
  <c r="BD55" i="5"/>
  <c r="BC56" i="5"/>
  <c r="BD56" i="5"/>
  <c r="BC57" i="5"/>
  <c r="BD57" i="5"/>
  <c r="BC58" i="5"/>
  <c r="BD58" i="5"/>
  <c r="BC59" i="5"/>
  <c r="BD59" i="5"/>
  <c r="BC60" i="5"/>
  <c r="BD60" i="5"/>
  <c r="BC61" i="5"/>
  <c r="BD61" i="5"/>
  <c r="BC62" i="5"/>
  <c r="BD62" i="5"/>
  <c r="BC63" i="5"/>
  <c r="BD63" i="5"/>
  <c r="BC64" i="5"/>
  <c r="BD64" i="5"/>
  <c r="BC65" i="5"/>
  <c r="BD65" i="5"/>
  <c r="BC66" i="5"/>
  <c r="BD66" i="5"/>
  <c r="BC67" i="5"/>
  <c r="BD67" i="5"/>
  <c r="BC68" i="5"/>
  <c r="BD68" i="5"/>
  <c r="BC69" i="5"/>
  <c r="BD69" i="5"/>
  <c r="BC70" i="5"/>
  <c r="BD70" i="5"/>
  <c r="BC71" i="5"/>
  <c r="BD71" i="5"/>
  <c r="BC72" i="5"/>
  <c r="BD72" i="5"/>
  <c r="BC73" i="5"/>
  <c r="BD73" i="5"/>
  <c r="BC74" i="5"/>
  <c r="BD74" i="5"/>
  <c r="BC75" i="5"/>
  <c r="BD75" i="5"/>
  <c r="BC76" i="5"/>
  <c r="BD76" i="5"/>
  <c r="BC77" i="5"/>
  <c r="BD77" i="5"/>
  <c r="BC78" i="5"/>
  <c r="BD78" i="5"/>
  <c r="BC79" i="5"/>
  <c r="BD79" i="5"/>
  <c r="BC80" i="5"/>
  <c r="BD80" i="5"/>
  <c r="BC81" i="5"/>
  <c r="BD81" i="5"/>
  <c r="BC82" i="5"/>
  <c r="BD82" i="5"/>
  <c r="BC83" i="5"/>
  <c r="BD83" i="5"/>
  <c r="BC84" i="5"/>
  <c r="BD84" i="5"/>
  <c r="BC85" i="5"/>
  <c r="BD85" i="5"/>
  <c r="BC86" i="5"/>
  <c r="BD86" i="5"/>
  <c r="BC87" i="5"/>
  <c r="BD87" i="5"/>
  <c r="BC88" i="5"/>
  <c r="BD88" i="5"/>
  <c r="BC89" i="5"/>
  <c r="BD89" i="5"/>
  <c r="BC90" i="5"/>
  <c r="BD90" i="5"/>
  <c r="BC91" i="5"/>
  <c r="BD91" i="5"/>
  <c r="BC92" i="5"/>
  <c r="BD92" i="5"/>
  <c r="BC93" i="5"/>
  <c r="BD93" i="5"/>
  <c r="BC94" i="5"/>
  <c r="BD94" i="5"/>
  <c r="BC95" i="5"/>
  <c r="BD95" i="5"/>
  <c r="BC96" i="5"/>
  <c r="BD96" i="5"/>
  <c r="BC97" i="5"/>
  <c r="BD97" i="5"/>
  <c r="BC98" i="5"/>
  <c r="BD98" i="5"/>
  <c r="BC99" i="5"/>
  <c r="BD99" i="5"/>
  <c r="BC100" i="5"/>
  <c r="BD100" i="5"/>
  <c r="BC101" i="5"/>
  <c r="BD101" i="5"/>
  <c r="BC102" i="5"/>
  <c r="BD102" i="5"/>
  <c r="BC103" i="5"/>
  <c r="BD103" i="5"/>
  <c r="BC104" i="5"/>
  <c r="BD104" i="5"/>
  <c r="BC105" i="5"/>
  <c r="BD105" i="5"/>
  <c r="BC106" i="5"/>
  <c r="BD106" i="5"/>
  <c r="BC107" i="5"/>
  <c r="BD107" i="5"/>
  <c r="BC108" i="5"/>
  <c r="BD108" i="5"/>
  <c r="BC109" i="5"/>
  <c r="BD109" i="5"/>
  <c r="BC110" i="5"/>
  <c r="BD110" i="5"/>
  <c r="BC111" i="5"/>
  <c r="BD111" i="5"/>
  <c r="BC112" i="5"/>
  <c r="BD112" i="5"/>
  <c r="BC113" i="5"/>
  <c r="BD113" i="5"/>
  <c r="BC114" i="5"/>
  <c r="BD114" i="5"/>
  <c r="BC115" i="5"/>
  <c r="BD115" i="5"/>
  <c r="BC116" i="5"/>
  <c r="BD116" i="5"/>
  <c r="BC117" i="5"/>
  <c r="BD117" i="5"/>
  <c r="BC118" i="5"/>
  <c r="BD118" i="5"/>
  <c r="BC119" i="5"/>
  <c r="BD119" i="5"/>
  <c r="BC120" i="5"/>
  <c r="BD120" i="5"/>
  <c r="BC121" i="5"/>
  <c r="BD121" i="5"/>
  <c r="BC122" i="5"/>
  <c r="BD122" i="5"/>
  <c r="BC123" i="5"/>
  <c r="BD123" i="5"/>
  <c r="BC124" i="5"/>
  <c r="BD124" i="5"/>
  <c r="BC125" i="5"/>
  <c r="BD125" i="5"/>
  <c r="BC126" i="5"/>
  <c r="BD126" i="5"/>
  <c r="BC127" i="5"/>
  <c r="BD127" i="5"/>
  <c r="BC128" i="5"/>
  <c r="BD128" i="5"/>
  <c r="BC129" i="5"/>
  <c r="BD129" i="5"/>
  <c r="BC130" i="5"/>
  <c r="BD130" i="5"/>
  <c r="BC131" i="5"/>
  <c r="BD131" i="5"/>
  <c r="BC132" i="5"/>
  <c r="BD132" i="5"/>
  <c r="BC133" i="5"/>
  <c r="BD133" i="5"/>
  <c r="BC134" i="5"/>
  <c r="BD134" i="5"/>
  <c r="BC135" i="5"/>
  <c r="BD135" i="5"/>
  <c r="BC136" i="5"/>
  <c r="BD136" i="5"/>
  <c r="BC137" i="5"/>
  <c r="BD137" i="5"/>
  <c r="BC138" i="5"/>
  <c r="BD138" i="5"/>
  <c r="BC139" i="5"/>
  <c r="BD139" i="5"/>
  <c r="BC140" i="5"/>
  <c r="BD140" i="5"/>
  <c r="AN10" i="5"/>
  <c r="AO10" i="5"/>
  <c r="AN11" i="5"/>
  <c r="AO11" i="5"/>
  <c r="AN12" i="5"/>
  <c r="AO12" i="5"/>
  <c r="AN13" i="5"/>
  <c r="AO13" i="5"/>
  <c r="AN14" i="5"/>
  <c r="AO14" i="5"/>
  <c r="AN15" i="5"/>
  <c r="AO15" i="5"/>
  <c r="AN16" i="5"/>
  <c r="AO16" i="5"/>
  <c r="AN17" i="5"/>
  <c r="AO17" i="5"/>
  <c r="AN18" i="5"/>
  <c r="AO18" i="5"/>
  <c r="AN19" i="5"/>
  <c r="AO19" i="5"/>
  <c r="AN20" i="5"/>
  <c r="AO20" i="5"/>
  <c r="AN21" i="5"/>
  <c r="AO21" i="5"/>
  <c r="AN22" i="5"/>
  <c r="AO22" i="5"/>
  <c r="AN23" i="5"/>
  <c r="AO23" i="5"/>
  <c r="AN24" i="5"/>
  <c r="AO24" i="5"/>
  <c r="AN25" i="5"/>
  <c r="AO25" i="5"/>
  <c r="AN26" i="5"/>
  <c r="AO26" i="5"/>
  <c r="AN27" i="5"/>
  <c r="AO27" i="5"/>
  <c r="AN28" i="5"/>
  <c r="AO28" i="5"/>
  <c r="AN29" i="5"/>
  <c r="AO29" i="5"/>
  <c r="AN30" i="5"/>
  <c r="AO30" i="5"/>
  <c r="AN31" i="5"/>
  <c r="AO31" i="5"/>
  <c r="AN32" i="5"/>
  <c r="AO32" i="5"/>
  <c r="AN33" i="5"/>
  <c r="AO33" i="5"/>
  <c r="AN34" i="5"/>
  <c r="AO34" i="5"/>
  <c r="AN35" i="5"/>
  <c r="AO35" i="5"/>
  <c r="AN36" i="5"/>
  <c r="AO36" i="5"/>
  <c r="AN37" i="5"/>
  <c r="AO37" i="5"/>
  <c r="AN38" i="5"/>
  <c r="AO38" i="5"/>
  <c r="AN41" i="5"/>
  <c r="AO41" i="5"/>
  <c r="AN42" i="5"/>
  <c r="AO42" i="5"/>
  <c r="AN43" i="5"/>
  <c r="AO43" i="5"/>
  <c r="AN44" i="5"/>
  <c r="AO44" i="5"/>
  <c r="AN48" i="5"/>
  <c r="AO48" i="5"/>
  <c r="AN49" i="5"/>
  <c r="AO49" i="5"/>
  <c r="AN50" i="5"/>
  <c r="AO50" i="5"/>
  <c r="AN51" i="5"/>
  <c r="AO51" i="5"/>
  <c r="AN52" i="5"/>
  <c r="AO52" i="5"/>
  <c r="AN53" i="5"/>
  <c r="AO53" i="5"/>
  <c r="AN54" i="5"/>
  <c r="AO54" i="5"/>
  <c r="AN55" i="5"/>
  <c r="AO55" i="5"/>
  <c r="AN56" i="5"/>
  <c r="AO56" i="5"/>
  <c r="AN57" i="5"/>
  <c r="AO57" i="5"/>
  <c r="AN58" i="5"/>
  <c r="AO58" i="5"/>
  <c r="AN59" i="5"/>
  <c r="AO59" i="5"/>
  <c r="AN60" i="5"/>
  <c r="AO60" i="5"/>
  <c r="AN61" i="5"/>
  <c r="AO61" i="5"/>
  <c r="AN62" i="5"/>
  <c r="AO62" i="5"/>
  <c r="AN63" i="5"/>
  <c r="AO63" i="5"/>
  <c r="AN64" i="5"/>
  <c r="AO64" i="5"/>
  <c r="AN65" i="5"/>
  <c r="AO65" i="5"/>
  <c r="AN66" i="5"/>
  <c r="AO66" i="5"/>
  <c r="AN67" i="5"/>
  <c r="AO67" i="5"/>
  <c r="AN68" i="5"/>
  <c r="AO68" i="5"/>
  <c r="AN69" i="5"/>
  <c r="AO69" i="5"/>
  <c r="AN70" i="5"/>
  <c r="AO70" i="5"/>
  <c r="AN71" i="5"/>
  <c r="AO71" i="5"/>
  <c r="AN72" i="5"/>
  <c r="AO72" i="5"/>
  <c r="AN73" i="5"/>
  <c r="AO73" i="5"/>
  <c r="AN74" i="5"/>
  <c r="AO74" i="5"/>
  <c r="AN75" i="5"/>
  <c r="AO75" i="5"/>
  <c r="AN76" i="5"/>
  <c r="AO76" i="5"/>
  <c r="AN77" i="5"/>
  <c r="AO77" i="5"/>
  <c r="AN78" i="5"/>
  <c r="AO78" i="5"/>
  <c r="AN79" i="5"/>
  <c r="AO79" i="5"/>
  <c r="AN80" i="5"/>
  <c r="AO80" i="5"/>
  <c r="AN81" i="5"/>
  <c r="AO81" i="5"/>
  <c r="AN82" i="5"/>
  <c r="AO82" i="5"/>
  <c r="AN83" i="5"/>
  <c r="AO83" i="5"/>
  <c r="AN84" i="5"/>
  <c r="AO84" i="5"/>
  <c r="AN85" i="5"/>
  <c r="AO85" i="5"/>
  <c r="AN86" i="5"/>
  <c r="AO86" i="5"/>
  <c r="AN87" i="5"/>
  <c r="AO87" i="5"/>
  <c r="AN88" i="5"/>
  <c r="AO88" i="5"/>
  <c r="AN89" i="5"/>
  <c r="AO89" i="5"/>
  <c r="AN90" i="5"/>
  <c r="AO90" i="5"/>
  <c r="AN91" i="5"/>
  <c r="AO91" i="5"/>
  <c r="AN92" i="5"/>
  <c r="AO92" i="5"/>
  <c r="AN93" i="5"/>
  <c r="AO93" i="5"/>
  <c r="AN94" i="5"/>
  <c r="AO94" i="5"/>
  <c r="AN95" i="5"/>
  <c r="AO95" i="5"/>
  <c r="AN96" i="5"/>
  <c r="AO96" i="5"/>
  <c r="AN97" i="5"/>
  <c r="AO97" i="5"/>
  <c r="AN98" i="5"/>
  <c r="AO98" i="5"/>
  <c r="AN99" i="5"/>
  <c r="AO99" i="5"/>
  <c r="AN100" i="5"/>
  <c r="AO100" i="5"/>
  <c r="AN101" i="5"/>
  <c r="AO101" i="5"/>
  <c r="AN102" i="5"/>
  <c r="AO102" i="5"/>
  <c r="AN103" i="5"/>
  <c r="AO103" i="5"/>
  <c r="AN104" i="5"/>
  <c r="AO104" i="5"/>
  <c r="AN105" i="5"/>
  <c r="AO105" i="5"/>
  <c r="AN106" i="5"/>
  <c r="AO106" i="5"/>
  <c r="AN107" i="5"/>
  <c r="AO107" i="5"/>
  <c r="AN108" i="5"/>
  <c r="AO108" i="5"/>
  <c r="AN109" i="5"/>
  <c r="AO109" i="5"/>
  <c r="AN110" i="5"/>
  <c r="AO110" i="5"/>
  <c r="AN111" i="5"/>
  <c r="AO111" i="5"/>
  <c r="AN112" i="5"/>
  <c r="AO112" i="5"/>
  <c r="AN113" i="5"/>
  <c r="AO113" i="5"/>
  <c r="AN114" i="5"/>
  <c r="AO114" i="5"/>
  <c r="AN115" i="5"/>
  <c r="AO115" i="5"/>
  <c r="AN116" i="5"/>
  <c r="AO116" i="5"/>
  <c r="AN117" i="5"/>
  <c r="AO117" i="5"/>
  <c r="AN118" i="5"/>
  <c r="AO118" i="5"/>
  <c r="AN119" i="5"/>
  <c r="AO119" i="5"/>
  <c r="AN120" i="5"/>
  <c r="AO120" i="5"/>
  <c r="AN121" i="5"/>
  <c r="AO121" i="5"/>
  <c r="AN122" i="5"/>
  <c r="AO122" i="5"/>
  <c r="AN123" i="5"/>
  <c r="AO123" i="5"/>
  <c r="AN124" i="5"/>
  <c r="AO124" i="5"/>
  <c r="AN125" i="5"/>
  <c r="AO125" i="5"/>
  <c r="AN126" i="5"/>
  <c r="AO126" i="5"/>
  <c r="AN127" i="5"/>
  <c r="AO127" i="5"/>
  <c r="AN128" i="5"/>
  <c r="AO128" i="5"/>
  <c r="AN129" i="5"/>
  <c r="AO129" i="5"/>
  <c r="AN130" i="5"/>
  <c r="AO130" i="5"/>
  <c r="AN131" i="5"/>
  <c r="AO131" i="5"/>
  <c r="AN132" i="5"/>
  <c r="AO132" i="5"/>
  <c r="AN133" i="5"/>
  <c r="AO133" i="5"/>
  <c r="AN134" i="5"/>
  <c r="AO134" i="5"/>
  <c r="AN135" i="5"/>
  <c r="AO135" i="5"/>
  <c r="AN136" i="5"/>
  <c r="AO136" i="5"/>
  <c r="AN137" i="5"/>
  <c r="AO137" i="5"/>
  <c r="AN138" i="5"/>
  <c r="AO138" i="5"/>
  <c r="AN139" i="5"/>
  <c r="AO139" i="5"/>
  <c r="AN140" i="5"/>
  <c r="AO140" i="5"/>
  <c r="AN4" i="5"/>
  <c r="AO4" i="5"/>
  <c r="AN5" i="5"/>
  <c r="AO5" i="5"/>
  <c r="AN6" i="5"/>
  <c r="AO6" i="5"/>
  <c r="AN7" i="5"/>
  <c r="AO7" i="5"/>
  <c r="AN8" i="5"/>
  <c r="AO8" i="5"/>
  <c r="AN9" i="5"/>
  <c r="AO9" i="5"/>
  <c r="BA139" i="5"/>
  <c r="AZ139" i="5"/>
  <c r="AY139" i="5"/>
  <c r="AX139" i="5"/>
  <c r="AW139" i="5"/>
  <c r="AV139" i="5"/>
  <c r="AU139" i="5"/>
  <c r="AT139" i="5"/>
  <c r="AS139" i="5"/>
  <c r="AR139" i="5"/>
  <c r="AQ139" i="5"/>
  <c r="AP139" i="5"/>
  <c r="CE118" i="5" l="1"/>
  <c r="CD118" i="5"/>
  <c r="CC118" i="5"/>
  <c r="CB118" i="5"/>
  <c r="CA118" i="5"/>
  <c r="BZ118" i="5"/>
  <c r="BY118" i="5"/>
  <c r="BX118" i="5"/>
  <c r="BW118" i="5"/>
  <c r="BV118" i="5"/>
  <c r="BU118" i="5"/>
  <c r="BT118" i="5"/>
  <c r="BP118" i="5"/>
  <c r="BO118" i="5"/>
  <c r="BN118" i="5"/>
  <c r="BM118" i="5"/>
  <c r="BL118" i="5"/>
  <c r="BK118" i="5"/>
  <c r="BJ118" i="5"/>
  <c r="BI118" i="5"/>
  <c r="BH118" i="5"/>
  <c r="BG118" i="5"/>
  <c r="BF118" i="5"/>
  <c r="BE118" i="5"/>
  <c r="BA118" i="5"/>
  <c r="AZ118" i="5"/>
  <c r="AY118" i="5"/>
  <c r="AX118" i="5"/>
  <c r="AW118" i="5"/>
  <c r="AV118" i="5"/>
  <c r="AU118" i="5"/>
  <c r="AT118" i="5"/>
  <c r="AS118" i="5"/>
  <c r="AR118" i="5"/>
  <c r="AQ118" i="5"/>
  <c r="AP118" i="5"/>
  <c r="CE119" i="5"/>
  <c r="CD119" i="5"/>
  <c r="CC119" i="5"/>
  <c r="CB119" i="5"/>
  <c r="CA119" i="5"/>
  <c r="BZ119" i="5"/>
  <c r="BY119" i="5"/>
  <c r="BX119" i="5"/>
  <c r="BW119" i="5"/>
  <c r="BV119" i="5"/>
  <c r="BU119" i="5"/>
  <c r="BT119" i="5"/>
  <c r="BP119" i="5"/>
  <c r="BO119" i="5"/>
  <c r="BN119" i="5"/>
  <c r="BM119" i="5"/>
  <c r="BL119" i="5"/>
  <c r="BK119" i="5"/>
  <c r="BJ119" i="5"/>
  <c r="BI119" i="5"/>
  <c r="BH119" i="5"/>
  <c r="BG119" i="5"/>
  <c r="BF119" i="5"/>
  <c r="BE119" i="5"/>
  <c r="BA119" i="5"/>
  <c r="AZ119" i="5"/>
  <c r="AY119" i="5"/>
  <c r="AX119" i="5"/>
  <c r="AW119" i="5"/>
  <c r="AV119" i="5"/>
  <c r="AU119" i="5"/>
  <c r="AT119" i="5"/>
  <c r="AS119" i="5"/>
  <c r="AR119" i="5"/>
  <c r="AQ119" i="5"/>
  <c r="AP119" i="5"/>
  <c r="CE37" i="5"/>
  <c r="CD37" i="5"/>
  <c r="CC37" i="5"/>
  <c r="CB37" i="5"/>
  <c r="CA37" i="5"/>
  <c r="BZ37" i="5"/>
  <c r="BY37" i="5"/>
  <c r="BX37" i="5"/>
  <c r="BW37" i="5"/>
  <c r="BV37" i="5"/>
  <c r="BU37" i="5"/>
  <c r="BT37" i="5"/>
  <c r="BP37" i="5"/>
  <c r="BO37" i="5"/>
  <c r="BN37" i="5"/>
  <c r="BM37" i="5"/>
  <c r="BL37" i="5"/>
  <c r="BK37" i="5"/>
  <c r="BJ37" i="5"/>
  <c r="BI37" i="5"/>
  <c r="BH37" i="5"/>
  <c r="BG37" i="5"/>
  <c r="BF37" i="5"/>
  <c r="BE37" i="5"/>
  <c r="BA37" i="5"/>
  <c r="AZ37" i="5"/>
  <c r="AY37" i="5"/>
  <c r="AX37" i="5"/>
  <c r="AW37" i="5"/>
  <c r="AV37" i="5"/>
  <c r="AU37" i="5"/>
  <c r="AT37" i="5"/>
  <c r="AS37" i="5"/>
  <c r="AR37" i="5"/>
  <c r="AQ37" i="5"/>
  <c r="AP37" i="5"/>
  <c r="CE38" i="5"/>
  <c r="CD38" i="5"/>
  <c r="CC38" i="5"/>
  <c r="CB38" i="5"/>
  <c r="CA38" i="5"/>
  <c r="BZ38" i="5"/>
  <c r="BY38" i="5"/>
  <c r="BX38" i="5"/>
  <c r="BW38" i="5"/>
  <c r="BV38" i="5"/>
  <c r="BU38" i="5"/>
  <c r="BT38" i="5"/>
  <c r="BP38" i="5"/>
  <c r="BO38" i="5"/>
  <c r="BN38" i="5"/>
  <c r="BM38" i="5"/>
  <c r="BL38" i="5"/>
  <c r="BK38" i="5"/>
  <c r="BJ38" i="5"/>
  <c r="BI38" i="5"/>
  <c r="BH38" i="5"/>
  <c r="BG38" i="5"/>
  <c r="BF38" i="5"/>
  <c r="BE38" i="5"/>
  <c r="BA38" i="5"/>
  <c r="AZ38" i="5"/>
  <c r="AY38" i="5"/>
  <c r="AX38" i="5"/>
  <c r="AW38" i="5"/>
  <c r="AV38" i="5"/>
  <c r="AU38" i="5"/>
  <c r="AT38" i="5"/>
  <c r="AS38" i="5"/>
  <c r="AR38" i="5"/>
  <c r="AQ38" i="5"/>
  <c r="AP38" i="5"/>
  <c r="CE41" i="5"/>
  <c r="CD41" i="5"/>
  <c r="CC41" i="5"/>
  <c r="CB41" i="5"/>
  <c r="CA41" i="5"/>
  <c r="BZ41" i="5"/>
  <c r="BY41" i="5"/>
  <c r="BX41" i="5"/>
  <c r="BW41" i="5"/>
  <c r="BV41" i="5"/>
  <c r="BU41" i="5"/>
  <c r="BT41" i="5"/>
  <c r="BP41" i="5"/>
  <c r="BO41" i="5"/>
  <c r="BN41" i="5"/>
  <c r="BM41" i="5"/>
  <c r="BL41" i="5"/>
  <c r="BK41" i="5"/>
  <c r="BJ41" i="5"/>
  <c r="BI41" i="5"/>
  <c r="BH41" i="5"/>
  <c r="BG41" i="5"/>
  <c r="BF41" i="5"/>
  <c r="BE41" i="5"/>
  <c r="BA41" i="5"/>
  <c r="AZ41" i="5"/>
  <c r="AY41" i="5"/>
  <c r="AX41" i="5"/>
  <c r="AW41" i="5"/>
  <c r="AV41" i="5"/>
  <c r="AU41" i="5"/>
  <c r="AT41" i="5"/>
  <c r="AS41" i="5"/>
  <c r="AR41" i="5"/>
  <c r="AQ41" i="5"/>
  <c r="AP41" i="5"/>
  <c r="CE42" i="5"/>
  <c r="CD42" i="5"/>
  <c r="CC42" i="5"/>
  <c r="CB42" i="5"/>
  <c r="CA42" i="5"/>
  <c r="BZ42" i="5"/>
  <c r="BY42" i="5"/>
  <c r="BX42" i="5"/>
  <c r="BW42" i="5"/>
  <c r="BV42" i="5"/>
  <c r="BU42" i="5"/>
  <c r="BT42" i="5"/>
  <c r="BP42" i="5"/>
  <c r="BO42" i="5"/>
  <c r="BN42" i="5"/>
  <c r="BM42" i="5"/>
  <c r="BL42" i="5"/>
  <c r="BK42" i="5"/>
  <c r="BJ42" i="5"/>
  <c r="BI42" i="5"/>
  <c r="BH42" i="5"/>
  <c r="BG42" i="5"/>
  <c r="BF42" i="5"/>
  <c r="BE42" i="5"/>
  <c r="BA42" i="5"/>
  <c r="AZ42" i="5"/>
  <c r="AY42" i="5"/>
  <c r="AX42" i="5"/>
  <c r="AW42" i="5"/>
  <c r="AV42" i="5"/>
  <c r="AU42" i="5"/>
  <c r="AT42" i="5"/>
  <c r="AS42" i="5"/>
  <c r="AR42" i="5"/>
  <c r="AQ42" i="5"/>
  <c r="AP42" i="5"/>
  <c r="CE36" i="5"/>
  <c r="CD36" i="5"/>
  <c r="CC36" i="5"/>
  <c r="CB36" i="5"/>
  <c r="CA36" i="5"/>
  <c r="BZ36" i="5"/>
  <c r="BY36" i="5"/>
  <c r="BX36" i="5"/>
  <c r="BW36" i="5"/>
  <c r="BV36" i="5"/>
  <c r="BU36" i="5"/>
  <c r="BT36" i="5"/>
  <c r="BP36" i="5"/>
  <c r="BO36" i="5"/>
  <c r="BN36" i="5"/>
  <c r="BM36" i="5"/>
  <c r="BL36" i="5"/>
  <c r="BK36" i="5"/>
  <c r="BJ36" i="5"/>
  <c r="BI36" i="5"/>
  <c r="BH36" i="5"/>
  <c r="BG36" i="5"/>
  <c r="BF36" i="5"/>
  <c r="BE36" i="5"/>
  <c r="BA36" i="5"/>
  <c r="AZ36" i="5"/>
  <c r="AY36" i="5"/>
  <c r="AX36" i="5"/>
  <c r="AW36" i="5"/>
  <c r="AV36" i="5"/>
  <c r="AU36" i="5"/>
  <c r="AT36" i="5"/>
  <c r="AS36" i="5"/>
  <c r="AR36" i="5"/>
  <c r="AQ36" i="5"/>
  <c r="AP36" i="5"/>
  <c r="AP6" i="5"/>
  <c r="AP7" i="5"/>
  <c r="AP8" i="5"/>
  <c r="AP9" i="5"/>
  <c r="AP10" i="5"/>
  <c r="AP11" i="5"/>
  <c r="AP12" i="5"/>
  <c r="AP13" i="5"/>
  <c r="AP14" i="5"/>
  <c r="AP15" i="5"/>
  <c r="AP16" i="5"/>
  <c r="AP17" i="5"/>
  <c r="AP18" i="5"/>
  <c r="AP19" i="5"/>
  <c r="AP20" i="5"/>
  <c r="AP21" i="5"/>
  <c r="AP22" i="5"/>
  <c r="AP23" i="5"/>
  <c r="AP24" i="5"/>
  <c r="AP25" i="5"/>
  <c r="AP26" i="5"/>
  <c r="AP27" i="5"/>
  <c r="AP28" i="5"/>
  <c r="AP29" i="5"/>
  <c r="AP30" i="5"/>
  <c r="AP31" i="5"/>
  <c r="AP32" i="5"/>
  <c r="AP33" i="5"/>
  <c r="AP34" i="5"/>
  <c r="AP35" i="5"/>
  <c r="AP43" i="5"/>
  <c r="AP44" i="5"/>
  <c r="AP48" i="5"/>
  <c r="AP49" i="5"/>
  <c r="AP50" i="5"/>
  <c r="AP51" i="5"/>
  <c r="AP52" i="5"/>
  <c r="AP53" i="5"/>
  <c r="AP54" i="5"/>
  <c r="AP55" i="5"/>
  <c r="AP56" i="5"/>
  <c r="AP57" i="5"/>
  <c r="AP58" i="5"/>
  <c r="AP59" i="5"/>
  <c r="AP60" i="5"/>
  <c r="AP61" i="5"/>
  <c r="AP62" i="5"/>
  <c r="AP63" i="5"/>
  <c r="AP64" i="5"/>
  <c r="AP65" i="5"/>
  <c r="AP66" i="5"/>
  <c r="AP67" i="5"/>
  <c r="AP68" i="5"/>
  <c r="AP69" i="5"/>
  <c r="AP70" i="5"/>
  <c r="AP71" i="5"/>
  <c r="AP72" i="5"/>
  <c r="AP73" i="5"/>
  <c r="AP74" i="5"/>
  <c r="AP75" i="5"/>
  <c r="AP76" i="5"/>
  <c r="AP77" i="5"/>
  <c r="AP78" i="5"/>
  <c r="AP79" i="5"/>
  <c r="AP80" i="5"/>
  <c r="AP81" i="5"/>
  <c r="AP82" i="5"/>
  <c r="AP83" i="5"/>
  <c r="AP84" i="5"/>
  <c r="AP85" i="5"/>
  <c r="AP86" i="5"/>
  <c r="AP87" i="5"/>
  <c r="AP88" i="5"/>
  <c r="AP89" i="5"/>
  <c r="AP90" i="5"/>
  <c r="AP91" i="5"/>
  <c r="AP92" i="5"/>
  <c r="AP93" i="5"/>
  <c r="AP94" i="5"/>
  <c r="AP95" i="5"/>
  <c r="AP96" i="5"/>
  <c r="AP97" i="5"/>
  <c r="AP98" i="5"/>
  <c r="AP99" i="5"/>
  <c r="AP100" i="5"/>
  <c r="AP101" i="5"/>
  <c r="AP102" i="5"/>
  <c r="AP103" i="5"/>
  <c r="AP104" i="5"/>
  <c r="AP105" i="5"/>
  <c r="AP106" i="5"/>
  <c r="AP107" i="5"/>
  <c r="AP108" i="5"/>
  <c r="AP109" i="5"/>
  <c r="AP110" i="5"/>
  <c r="AP111" i="5"/>
  <c r="AP112" i="5"/>
  <c r="AP113" i="5"/>
  <c r="AP114" i="5"/>
  <c r="AP115" i="5"/>
  <c r="AP116" i="5"/>
  <c r="AP117" i="5"/>
  <c r="AP120" i="5"/>
  <c r="AP121" i="5"/>
  <c r="AP122" i="5"/>
  <c r="AP123" i="5"/>
  <c r="AP124" i="5"/>
  <c r="AP125" i="5"/>
  <c r="AP126" i="5"/>
  <c r="AP127" i="5"/>
  <c r="AP128" i="5"/>
  <c r="AP129" i="5"/>
  <c r="AP130" i="5"/>
  <c r="AP131" i="5"/>
  <c r="AP132" i="5"/>
  <c r="AP133" i="5"/>
  <c r="AP134" i="5"/>
  <c r="AP135" i="5"/>
  <c r="AP136" i="5"/>
  <c r="AP137" i="5"/>
  <c r="AP140" i="5"/>
  <c r="BX3" i="5"/>
  <c r="D2" i="5" l="1"/>
  <c r="E2" i="5" s="1"/>
  <c r="F2" i="5" s="1"/>
  <c r="G2" i="5" s="1"/>
  <c r="H2" i="5" s="1"/>
  <c r="I2" i="5" s="1"/>
  <c r="J2" i="5" s="1"/>
  <c r="K2" i="5" s="1"/>
  <c r="L2" i="5" s="1"/>
  <c r="M2" i="5" s="1"/>
  <c r="N2" i="5" s="1"/>
  <c r="O2" i="5" s="1"/>
  <c r="P2" i="5" s="1"/>
  <c r="Q2" i="5" s="1"/>
  <c r="R2" i="5" s="1"/>
  <c r="S2" i="5" s="1"/>
  <c r="T2" i="5" s="1"/>
  <c r="U2" i="5" s="1"/>
  <c r="V2" i="5" s="1"/>
  <c r="W2" i="5" s="1"/>
  <c r="X2" i="5" s="1"/>
  <c r="Y2" i="5" s="1"/>
  <c r="Z2" i="5" s="1"/>
  <c r="AA2" i="5" s="1"/>
  <c r="AB2" i="5" s="1"/>
  <c r="AC2" i="5" s="1"/>
  <c r="AD2" i="5" s="1"/>
  <c r="AE2" i="5" s="1"/>
  <c r="AF2" i="5" s="1"/>
  <c r="AG2" i="5" s="1"/>
  <c r="AH2" i="5" s="1"/>
  <c r="AI2" i="5" s="1"/>
  <c r="AJ2" i="5" s="1"/>
  <c r="AK2" i="5" s="1"/>
  <c r="AL2" i="5" s="1"/>
  <c r="AP2" i="5" s="1"/>
  <c r="AQ2" i="5" s="1"/>
  <c r="AR2" i="5" s="1"/>
  <c r="AS2" i="5" s="1"/>
  <c r="AT2" i="5" s="1"/>
  <c r="AU2" i="5" s="1"/>
  <c r="AV2" i="5" s="1"/>
  <c r="AW2" i="5" s="1"/>
  <c r="AX2" i="5" s="1"/>
  <c r="AY2" i="5" s="1"/>
  <c r="AZ2" i="5" s="1"/>
  <c r="BA2" i="5" s="1"/>
  <c r="CE131" i="5"/>
  <c r="CD131" i="5"/>
  <c r="CC131" i="5"/>
  <c r="CB131" i="5"/>
  <c r="CA131" i="5"/>
  <c r="BZ131" i="5"/>
  <c r="BY131" i="5"/>
  <c r="BX131" i="5"/>
  <c r="BW131" i="5"/>
  <c r="BV131" i="5"/>
  <c r="BU131" i="5"/>
  <c r="BT131" i="5"/>
  <c r="BP131" i="5"/>
  <c r="BO131" i="5"/>
  <c r="BN131" i="5"/>
  <c r="BM131" i="5"/>
  <c r="BL131" i="5"/>
  <c r="BK131" i="5"/>
  <c r="BJ131" i="5"/>
  <c r="BI131" i="5"/>
  <c r="BH131" i="5"/>
  <c r="BG131" i="5"/>
  <c r="BF131" i="5"/>
  <c r="BE131" i="5"/>
  <c r="BA131" i="5"/>
  <c r="AZ131" i="5"/>
  <c r="AY131" i="5"/>
  <c r="AX131" i="5"/>
  <c r="AW131" i="5"/>
  <c r="AV131" i="5"/>
  <c r="AU131" i="5"/>
  <c r="AT131" i="5"/>
  <c r="AS131" i="5"/>
  <c r="AR131" i="5"/>
  <c r="AQ131" i="5"/>
  <c r="CE6" i="5"/>
  <c r="CD6" i="5"/>
  <c r="CC6" i="5"/>
  <c r="CB6" i="5"/>
  <c r="CA6" i="5"/>
  <c r="BZ6" i="5"/>
  <c r="BY6" i="5"/>
  <c r="BX6" i="5"/>
  <c r="BW6" i="5"/>
  <c r="BV6" i="5"/>
  <c r="BU6" i="5"/>
  <c r="BT6" i="5"/>
  <c r="BP6" i="5"/>
  <c r="BO6" i="5"/>
  <c r="BN6" i="5"/>
  <c r="BM6" i="5"/>
  <c r="BL6" i="5"/>
  <c r="BK6" i="5"/>
  <c r="BJ6" i="5"/>
  <c r="BI6" i="5"/>
  <c r="BH6" i="5"/>
  <c r="BG6" i="5"/>
  <c r="BF6" i="5"/>
  <c r="BE6" i="5"/>
  <c r="BA6" i="5"/>
  <c r="AZ6" i="5"/>
  <c r="AY6" i="5"/>
  <c r="AX6" i="5"/>
  <c r="AW6" i="5"/>
  <c r="AV6" i="5"/>
  <c r="AU6" i="5"/>
  <c r="AT6" i="5"/>
  <c r="AS6" i="5"/>
  <c r="AR6" i="5"/>
  <c r="AQ6" i="5"/>
  <c r="CE85" i="5"/>
  <c r="CD85" i="5"/>
  <c r="CC85" i="5"/>
  <c r="CB85" i="5"/>
  <c r="CA85" i="5"/>
  <c r="BZ85" i="5"/>
  <c r="BY85" i="5"/>
  <c r="BX85" i="5"/>
  <c r="BW85" i="5"/>
  <c r="BV85" i="5"/>
  <c r="BU85" i="5"/>
  <c r="BT85" i="5"/>
  <c r="BP85" i="5"/>
  <c r="BO85" i="5"/>
  <c r="BN85" i="5"/>
  <c r="BM85" i="5"/>
  <c r="BL85" i="5"/>
  <c r="BK85" i="5"/>
  <c r="BJ85" i="5"/>
  <c r="BI85" i="5"/>
  <c r="BH85" i="5"/>
  <c r="BG85" i="5"/>
  <c r="BF85" i="5"/>
  <c r="BE85" i="5"/>
  <c r="BA85" i="5"/>
  <c r="AZ85" i="5"/>
  <c r="AY85" i="5"/>
  <c r="AX85" i="5"/>
  <c r="AW85" i="5"/>
  <c r="AV85" i="5"/>
  <c r="AU85" i="5"/>
  <c r="AT85" i="5"/>
  <c r="AS85" i="5"/>
  <c r="AR85" i="5"/>
  <c r="AQ85" i="5"/>
  <c r="AP3" i="5"/>
  <c r="BE2" i="5" l="1"/>
  <c r="BT2" i="5" s="1"/>
  <c r="BF2" i="5"/>
  <c r="BU2" i="5" s="1"/>
  <c r="BG2" i="5"/>
  <c r="BV2" i="5" s="1"/>
  <c r="BH2" i="5"/>
  <c r="BW2" i="5" s="1"/>
  <c r="BI2" i="5"/>
  <c r="BX2" i="5" s="1"/>
  <c r="BJ2" i="5"/>
  <c r="BY2" i="5" s="1"/>
  <c r="BK2" i="5"/>
  <c r="BL2" i="5"/>
  <c r="BM2" i="5"/>
  <c r="BN2" i="5"/>
  <c r="BO2" i="5"/>
  <c r="BP2" i="5"/>
  <c r="AY4" i="5" l="1"/>
  <c r="AY5" i="5"/>
  <c r="AY7" i="5"/>
  <c r="AY8" i="5"/>
  <c r="AY9" i="5"/>
  <c r="AY10" i="5"/>
  <c r="AY11" i="5"/>
  <c r="AY12" i="5"/>
  <c r="AY13" i="5"/>
  <c r="AY14" i="5"/>
  <c r="AY15" i="5"/>
  <c r="AY16" i="5"/>
  <c r="AY17" i="5"/>
  <c r="AY18" i="5"/>
  <c r="AY19" i="5"/>
  <c r="AY20" i="5"/>
  <c r="AY21" i="5"/>
  <c r="AY22" i="5"/>
  <c r="AY23" i="5"/>
  <c r="AY24" i="5"/>
  <c r="AY25" i="5"/>
  <c r="AY26" i="5"/>
  <c r="AY27" i="5"/>
  <c r="AY28" i="5"/>
  <c r="AY29" i="5"/>
  <c r="AY30" i="5"/>
  <c r="AY31" i="5"/>
  <c r="AY32" i="5"/>
  <c r="AY33" i="5"/>
  <c r="AY34" i="5"/>
  <c r="AY35" i="5"/>
  <c r="AY43" i="5"/>
  <c r="AY44" i="5"/>
  <c r="AY48" i="5"/>
  <c r="AY49" i="5"/>
  <c r="AY50" i="5"/>
  <c r="AY51" i="5"/>
  <c r="AY52" i="5"/>
  <c r="AY53" i="5"/>
  <c r="AY54" i="5"/>
  <c r="AY55" i="5"/>
  <c r="AY56" i="5"/>
  <c r="AY57" i="5"/>
  <c r="AY58" i="5"/>
  <c r="AY59" i="5"/>
  <c r="AY60" i="5"/>
  <c r="AY61" i="5"/>
  <c r="AY62" i="5"/>
  <c r="AY63" i="5"/>
  <c r="AY64" i="5"/>
  <c r="AY65" i="5"/>
  <c r="AY66" i="5"/>
  <c r="AY67" i="5"/>
  <c r="AY68" i="5"/>
  <c r="AY69" i="5"/>
  <c r="AY70" i="5"/>
  <c r="AY71" i="5"/>
  <c r="AY72" i="5"/>
  <c r="AY73" i="5"/>
  <c r="AY74" i="5"/>
  <c r="AY75" i="5"/>
  <c r="AY76" i="5"/>
  <c r="AY77" i="5"/>
  <c r="AY78" i="5"/>
  <c r="AY79" i="5"/>
  <c r="AY80" i="5"/>
  <c r="AY81" i="5"/>
  <c r="AY82" i="5"/>
  <c r="AY83" i="5"/>
  <c r="AY84" i="5"/>
  <c r="AY86" i="5"/>
  <c r="AY87" i="5"/>
  <c r="AY88" i="5"/>
  <c r="AY89" i="5"/>
  <c r="AY90" i="5"/>
  <c r="AY91" i="5"/>
  <c r="AY92" i="5"/>
  <c r="AY93" i="5"/>
  <c r="AY94" i="5"/>
  <c r="AY95" i="5"/>
  <c r="AY96" i="5"/>
  <c r="AY97" i="5"/>
  <c r="AY98" i="5"/>
  <c r="AY99" i="5"/>
  <c r="AY100" i="5"/>
  <c r="AY101" i="5"/>
  <c r="AY102" i="5"/>
  <c r="AY103" i="5"/>
  <c r="AY104" i="5"/>
  <c r="AY105" i="5"/>
  <c r="AY106" i="5"/>
  <c r="AY107" i="5"/>
  <c r="AY108" i="5"/>
  <c r="AY109" i="5"/>
  <c r="AY110" i="5"/>
  <c r="AY111" i="5"/>
  <c r="AY112" i="5"/>
  <c r="AY113" i="5"/>
  <c r="AY114" i="5"/>
  <c r="AY115" i="5"/>
  <c r="AY116" i="5"/>
  <c r="AY117" i="5"/>
  <c r="AY120" i="5"/>
  <c r="AY121" i="5"/>
  <c r="AY122" i="5"/>
  <c r="AY123" i="5"/>
  <c r="AY124" i="5"/>
  <c r="AY125" i="5"/>
  <c r="AY126" i="5"/>
  <c r="AY127" i="5"/>
  <c r="AY128" i="5"/>
  <c r="AY129" i="5"/>
  <c r="AY130" i="5"/>
  <c r="AY132" i="5"/>
  <c r="AY133" i="5"/>
  <c r="AY134" i="5"/>
  <c r="AY135" i="5"/>
  <c r="AY136" i="5"/>
  <c r="AY137" i="5"/>
  <c r="AY140" i="5"/>
  <c r="AP4" i="5"/>
  <c r="AQ4" i="5"/>
  <c r="AR4" i="5"/>
  <c r="AS4" i="5"/>
  <c r="AT4" i="5"/>
  <c r="AU4" i="5"/>
  <c r="AV4" i="5"/>
  <c r="AW4" i="5"/>
  <c r="AX4" i="5"/>
  <c r="AZ4" i="5"/>
  <c r="BA4" i="5"/>
  <c r="AP5" i="5"/>
  <c r="AQ5" i="5"/>
  <c r="AR5" i="5"/>
  <c r="AS5" i="5"/>
  <c r="AT5" i="5"/>
  <c r="AU5" i="5"/>
  <c r="AV5" i="5"/>
  <c r="AW5" i="5"/>
  <c r="AX5" i="5"/>
  <c r="AZ5" i="5"/>
  <c r="BA5" i="5"/>
  <c r="AQ7" i="5"/>
  <c r="AR7" i="5"/>
  <c r="AS7" i="5"/>
  <c r="AT7" i="5"/>
  <c r="AU7" i="5"/>
  <c r="AV7" i="5"/>
  <c r="AW7" i="5"/>
  <c r="AX7" i="5"/>
  <c r="AZ7" i="5"/>
  <c r="BA7" i="5"/>
  <c r="AQ8" i="5"/>
  <c r="AR8" i="5"/>
  <c r="AS8" i="5"/>
  <c r="AT8" i="5"/>
  <c r="AU8" i="5"/>
  <c r="AV8" i="5"/>
  <c r="AW8" i="5"/>
  <c r="AX8" i="5"/>
  <c r="AZ8" i="5"/>
  <c r="BA8" i="5"/>
  <c r="AQ9" i="5"/>
  <c r="AR9" i="5"/>
  <c r="AS9" i="5"/>
  <c r="AT9" i="5"/>
  <c r="AU9" i="5"/>
  <c r="AV9" i="5"/>
  <c r="AW9" i="5"/>
  <c r="AX9" i="5"/>
  <c r="AZ9" i="5"/>
  <c r="BA9" i="5"/>
  <c r="AQ10" i="5"/>
  <c r="AR10" i="5"/>
  <c r="AS10" i="5"/>
  <c r="AT10" i="5"/>
  <c r="AU10" i="5"/>
  <c r="AV10" i="5"/>
  <c r="AW10" i="5"/>
  <c r="AX10" i="5"/>
  <c r="AZ10" i="5"/>
  <c r="BA10" i="5"/>
  <c r="AQ11" i="5"/>
  <c r="AR11" i="5"/>
  <c r="AS11" i="5"/>
  <c r="AT11" i="5"/>
  <c r="AU11" i="5"/>
  <c r="AV11" i="5"/>
  <c r="AW11" i="5"/>
  <c r="AX11" i="5"/>
  <c r="AZ11" i="5"/>
  <c r="BA11" i="5"/>
  <c r="AQ12" i="5"/>
  <c r="AR12" i="5"/>
  <c r="AS12" i="5"/>
  <c r="AT12" i="5"/>
  <c r="AU12" i="5"/>
  <c r="AV12" i="5"/>
  <c r="AW12" i="5"/>
  <c r="AX12" i="5"/>
  <c r="AZ12" i="5"/>
  <c r="BA12" i="5"/>
  <c r="AQ13" i="5"/>
  <c r="AR13" i="5"/>
  <c r="AS13" i="5"/>
  <c r="AT13" i="5"/>
  <c r="AU13" i="5"/>
  <c r="AV13" i="5"/>
  <c r="AW13" i="5"/>
  <c r="AX13" i="5"/>
  <c r="AZ13" i="5"/>
  <c r="BA13" i="5"/>
  <c r="AQ14" i="5"/>
  <c r="AR14" i="5"/>
  <c r="AS14" i="5"/>
  <c r="AT14" i="5"/>
  <c r="AU14" i="5"/>
  <c r="AV14" i="5"/>
  <c r="AW14" i="5"/>
  <c r="AX14" i="5"/>
  <c r="AZ14" i="5"/>
  <c r="BA14" i="5"/>
  <c r="AQ15" i="5"/>
  <c r="AR15" i="5"/>
  <c r="AS15" i="5"/>
  <c r="AT15" i="5"/>
  <c r="AU15" i="5"/>
  <c r="AV15" i="5"/>
  <c r="AW15" i="5"/>
  <c r="AX15" i="5"/>
  <c r="AZ15" i="5"/>
  <c r="BA15" i="5"/>
  <c r="AQ16" i="5"/>
  <c r="AR16" i="5"/>
  <c r="AS16" i="5"/>
  <c r="AT16" i="5"/>
  <c r="AU16" i="5"/>
  <c r="AV16" i="5"/>
  <c r="AW16" i="5"/>
  <c r="AX16" i="5"/>
  <c r="AZ16" i="5"/>
  <c r="BA16" i="5"/>
  <c r="AQ17" i="5"/>
  <c r="AR17" i="5"/>
  <c r="AS17" i="5"/>
  <c r="AT17" i="5"/>
  <c r="AU17" i="5"/>
  <c r="AV17" i="5"/>
  <c r="AW17" i="5"/>
  <c r="AX17" i="5"/>
  <c r="AZ17" i="5"/>
  <c r="BA17" i="5"/>
  <c r="AQ18" i="5"/>
  <c r="AR18" i="5"/>
  <c r="AS18" i="5"/>
  <c r="AT18" i="5"/>
  <c r="AU18" i="5"/>
  <c r="AV18" i="5"/>
  <c r="AW18" i="5"/>
  <c r="AX18" i="5"/>
  <c r="AZ18" i="5"/>
  <c r="BA18" i="5"/>
  <c r="AQ19" i="5"/>
  <c r="AR19" i="5"/>
  <c r="AS19" i="5"/>
  <c r="AT19" i="5"/>
  <c r="AU19" i="5"/>
  <c r="AV19" i="5"/>
  <c r="AW19" i="5"/>
  <c r="AX19" i="5"/>
  <c r="AZ19" i="5"/>
  <c r="BA19" i="5"/>
  <c r="AQ20" i="5"/>
  <c r="AR20" i="5"/>
  <c r="AS20" i="5"/>
  <c r="AT20" i="5"/>
  <c r="AU20" i="5"/>
  <c r="AV20" i="5"/>
  <c r="AW20" i="5"/>
  <c r="AX20" i="5"/>
  <c r="AZ20" i="5"/>
  <c r="BA20" i="5"/>
  <c r="AQ21" i="5"/>
  <c r="AR21" i="5"/>
  <c r="AS21" i="5"/>
  <c r="AT21" i="5"/>
  <c r="AU21" i="5"/>
  <c r="AV21" i="5"/>
  <c r="AW21" i="5"/>
  <c r="AX21" i="5"/>
  <c r="AZ21" i="5"/>
  <c r="BA21" i="5"/>
  <c r="AQ22" i="5"/>
  <c r="AR22" i="5"/>
  <c r="AS22" i="5"/>
  <c r="AT22" i="5"/>
  <c r="AU22" i="5"/>
  <c r="AV22" i="5"/>
  <c r="AW22" i="5"/>
  <c r="AX22" i="5"/>
  <c r="AZ22" i="5"/>
  <c r="BA22" i="5"/>
  <c r="AQ23" i="5"/>
  <c r="AR23" i="5"/>
  <c r="AS23" i="5"/>
  <c r="AT23" i="5"/>
  <c r="AU23" i="5"/>
  <c r="AV23" i="5"/>
  <c r="AW23" i="5"/>
  <c r="AX23" i="5"/>
  <c r="AZ23" i="5"/>
  <c r="BA23" i="5"/>
  <c r="AQ24" i="5"/>
  <c r="AR24" i="5"/>
  <c r="AS24" i="5"/>
  <c r="AT24" i="5"/>
  <c r="AU24" i="5"/>
  <c r="AV24" i="5"/>
  <c r="AW24" i="5"/>
  <c r="AX24" i="5"/>
  <c r="AZ24" i="5"/>
  <c r="BA24" i="5"/>
  <c r="AQ25" i="5"/>
  <c r="AR25" i="5"/>
  <c r="AS25" i="5"/>
  <c r="AT25" i="5"/>
  <c r="AU25" i="5"/>
  <c r="AV25" i="5"/>
  <c r="AW25" i="5"/>
  <c r="AX25" i="5"/>
  <c r="AZ25" i="5"/>
  <c r="BA25" i="5"/>
  <c r="AQ26" i="5"/>
  <c r="AR26" i="5"/>
  <c r="AS26" i="5"/>
  <c r="AT26" i="5"/>
  <c r="AU26" i="5"/>
  <c r="AV26" i="5"/>
  <c r="AW26" i="5"/>
  <c r="AX26" i="5"/>
  <c r="AZ26" i="5"/>
  <c r="BA26" i="5"/>
  <c r="AQ27" i="5"/>
  <c r="AR27" i="5"/>
  <c r="AS27" i="5"/>
  <c r="AT27" i="5"/>
  <c r="AU27" i="5"/>
  <c r="AV27" i="5"/>
  <c r="AW27" i="5"/>
  <c r="AX27" i="5"/>
  <c r="AZ27" i="5"/>
  <c r="BA27" i="5"/>
  <c r="AQ28" i="5"/>
  <c r="AR28" i="5"/>
  <c r="AS28" i="5"/>
  <c r="AT28" i="5"/>
  <c r="AU28" i="5"/>
  <c r="AV28" i="5"/>
  <c r="AW28" i="5"/>
  <c r="AX28" i="5"/>
  <c r="AZ28" i="5"/>
  <c r="BA28" i="5"/>
  <c r="AQ29" i="5"/>
  <c r="AR29" i="5"/>
  <c r="AS29" i="5"/>
  <c r="AT29" i="5"/>
  <c r="AU29" i="5"/>
  <c r="AV29" i="5"/>
  <c r="AW29" i="5"/>
  <c r="AX29" i="5"/>
  <c r="AZ29" i="5"/>
  <c r="BA29" i="5"/>
  <c r="AQ30" i="5"/>
  <c r="AR30" i="5"/>
  <c r="AS30" i="5"/>
  <c r="AT30" i="5"/>
  <c r="AU30" i="5"/>
  <c r="AV30" i="5"/>
  <c r="AW30" i="5"/>
  <c r="AX30" i="5"/>
  <c r="AZ30" i="5"/>
  <c r="BA30" i="5"/>
  <c r="AQ31" i="5"/>
  <c r="AR31" i="5"/>
  <c r="AS31" i="5"/>
  <c r="AT31" i="5"/>
  <c r="AU31" i="5"/>
  <c r="AV31" i="5"/>
  <c r="AW31" i="5"/>
  <c r="AX31" i="5"/>
  <c r="AZ31" i="5"/>
  <c r="BA31" i="5"/>
  <c r="AQ32" i="5"/>
  <c r="AR32" i="5"/>
  <c r="AS32" i="5"/>
  <c r="AT32" i="5"/>
  <c r="AU32" i="5"/>
  <c r="AV32" i="5"/>
  <c r="AW32" i="5"/>
  <c r="AX32" i="5"/>
  <c r="AZ32" i="5"/>
  <c r="BA32" i="5"/>
  <c r="AQ33" i="5"/>
  <c r="AR33" i="5"/>
  <c r="AS33" i="5"/>
  <c r="AT33" i="5"/>
  <c r="AU33" i="5"/>
  <c r="AV33" i="5"/>
  <c r="AW33" i="5"/>
  <c r="AX33" i="5"/>
  <c r="AZ33" i="5"/>
  <c r="BA33" i="5"/>
  <c r="AQ34" i="5"/>
  <c r="AR34" i="5"/>
  <c r="AS34" i="5"/>
  <c r="AT34" i="5"/>
  <c r="AU34" i="5"/>
  <c r="AV34" i="5"/>
  <c r="AW34" i="5"/>
  <c r="AX34" i="5"/>
  <c r="AZ34" i="5"/>
  <c r="BA34" i="5"/>
  <c r="AQ35" i="5"/>
  <c r="AR35" i="5"/>
  <c r="AS35" i="5"/>
  <c r="AT35" i="5"/>
  <c r="AU35" i="5"/>
  <c r="AV35" i="5"/>
  <c r="AW35" i="5"/>
  <c r="AX35" i="5"/>
  <c r="AZ35" i="5"/>
  <c r="BA35" i="5"/>
  <c r="AQ43" i="5"/>
  <c r="AR43" i="5"/>
  <c r="AS43" i="5"/>
  <c r="AT43" i="5"/>
  <c r="AU43" i="5"/>
  <c r="AV43" i="5"/>
  <c r="AW43" i="5"/>
  <c r="AX43" i="5"/>
  <c r="AZ43" i="5"/>
  <c r="BA43" i="5"/>
  <c r="AQ44" i="5"/>
  <c r="AR44" i="5"/>
  <c r="AS44" i="5"/>
  <c r="AT44" i="5"/>
  <c r="AU44" i="5"/>
  <c r="AV44" i="5"/>
  <c r="AW44" i="5"/>
  <c r="AX44" i="5"/>
  <c r="AZ44" i="5"/>
  <c r="BA44" i="5"/>
  <c r="AQ48" i="5"/>
  <c r="AR48" i="5"/>
  <c r="AS48" i="5"/>
  <c r="AT48" i="5"/>
  <c r="AU48" i="5"/>
  <c r="AV48" i="5"/>
  <c r="AW48" i="5"/>
  <c r="AX48" i="5"/>
  <c r="AZ48" i="5"/>
  <c r="BA48" i="5"/>
  <c r="AQ49" i="5"/>
  <c r="AR49" i="5"/>
  <c r="AS49" i="5"/>
  <c r="AT49" i="5"/>
  <c r="AU49" i="5"/>
  <c r="AV49" i="5"/>
  <c r="AW49" i="5"/>
  <c r="AX49" i="5"/>
  <c r="AZ49" i="5"/>
  <c r="BA49" i="5"/>
  <c r="AQ50" i="5"/>
  <c r="AR50" i="5"/>
  <c r="AS50" i="5"/>
  <c r="AT50" i="5"/>
  <c r="AU50" i="5"/>
  <c r="AV50" i="5"/>
  <c r="AW50" i="5"/>
  <c r="AX50" i="5"/>
  <c r="AZ50" i="5"/>
  <c r="BA50" i="5"/>
  <c r="AQ51" i="5"/>
  <c r="AR51" i="5"/>
  <c r="AS51" i="5"/>
  <c r="AT51" i="5"/>
  <c r="AU51" i="5"/>
  <c r="AV51" i="5"/>
  <c r="AW51" i="5"/>
  <c r="AX51" i="5"/>
  <c r="AZ51" i="5"/>
  <c r="BA51" i="5"/>
  <c r="AQ52" i="5"/>
  <c r="AR52" i="5"/>
  <c r="AS52" i="5"/>
  <c r="AT52" i="5"/>
  <c r="AU52" i="5"/>
  <c r="AV52" i="5"/>
  <c r="AW52" i="5"/>
  <c r="AX52" i="5"/>
  <c r="AZ52" i="5"/>
  <c r="BA52" i="5"/>
  <c r="AQ53" i="5"/>
  <c r="AR53" i="5"/>
  <c r="AS53" i="5"/>
  <c r="AT53" i="5"/>
  <c r="AU53" i="5"/>
  <c r="AV53" i="5"/>
  <c r="AW53" i="5"/>
  <c r="AX53" i="5"/>
  <c r="AZ53" i="5"/>
  <c r="BA53" i="5"/>
  <c r="AQ54" i="5"/>
  <c r="AR54" i="5"/>
  <c r="AS54" i="5"/>
  <c r="AT54" i="5"/>
  <c r="AU54" i="5"/>
  <c r="AV54" i="5"/>
  <c r="AW54" i="5"/>
  <c r="AX54" i="5"/>
  <c r="AZ54" i="5"/>
  <c r="BA54" i="5"/>
  <c r="AQ55" i="5"/>
  <c r="AR55" i="5"/>
  <c r="AS55" i="5"/>
  <c r="AT55" i="5"/>
  <c r="AU55" i="5"/>
  <c r="AV55" i="5"/>
  <c r="AW55" i="5"/>
  <c r="AX55" i="5"/>
  <c r="AZ55" i="5"/>
  <c r="BA55" i="5"/>
  <c r="AQ56" i="5"/>
  <c r="AR56" i="5"/>
  <c r="AS56" i="5"/>
  <c r="AT56" i="5"/>
  <c r="AU56" i="5"/>
  <c r="AV56" i="5"/>
  <c r="AW56" i="5"/>
  <c r="AX56" i="5"/>
  <c r="AZ56" i="5"/>
  <c r="BA56" i="5"/>
  <c r="AQ57" i="5"/>
  <c r="AR57" i="5"/>
  <c r="AS57" i="5"/>
  <c r="AT57" i="5"/>
  <c r="AU57" i="5"/>
  <c r="AV57" i="5"/>
  <c r="AW57" i="5"/>
  <c r="AX57" i="5"/>
  <c r="AZ57" i="5"/>
  <c r="BA57" i="5"/>
  <c r="AQ58" i="5"/>
  <c r="AR58" i="5"/>
  <c r="AS58" i="5"/>
  <c r="AT58" i="5"/>
  <c r="AU58" i="5"/>
  <c r="AV58" i="5"/>
  <c r="AW58" i="5"/>
  <c r="AX58" i="5"/>
  <c r="AZ58" i="5"/>
  <c r="BA58" i="5"/>
  <c r="AQ59" i="5"/>
  <c r="AR59" i="5"/>
  <c r="AS59" i="5"/>
  <c r="AT59" i="5"/>
  <c r="AU59" i="5"/>
  <c r="AV59" i="5"/>
  <c r="AW59" i="5"/>
  <c r="AX59" i="5"/>
  <c r="AZ59" i="5"/>
  <c r="BA59" i="5"/>
  <c r="AQ60" i="5"/>
  <c r="AR60" i="5"/>
  <c r="AS60" i="5"/>
  <c r="AT60" i="5"/>
  <c r="AU60" i="5"/>
  <c r="AV60" i="5"/>
  <c r="AW60" i="5"/>
  <c r="AX60" i="5"/>
  <c r="AZ60" i="5"/>
  <c r="BA60" i="5"/>
  <c r="AQ61" i="5"/>
  <c r="AR61" i="5"/>
  <c r="AS61" i="5"/>
  <c r="AT61" i="5"/>
  <c r="AU61" i="5"/>
  <c r="AV61" i="5"/>
  <c r="AW61" i="5"/>
  <c r="AX61" i="5"/>
  <c r="AZ61" i="5"/>
  <c r="BA61" i="5"/>
  <c r="AQ62" i="5"/>
  <c r="AR62" i="5"/>
  <c r="AS62" i="5"/>
  <c r="AT62" i="5"/>
  <c r="AU62" i="5"/>
  <c r="AV62" i="5"/>
  <c r="AW62" i="5"/>
  <c r="AX62" i="5"/>
  <c r="AZ62" i="5"/>
  <c r="BA62" i="5"/>
  <c r="AQ63" i="5"/>
  <c r="AR63" i="5"/>
  <c r="AS63" i="5"/>
  <c r="AT63" i="5"/>
  <c r="AU63" i="5"/>
  <c r="AV63" i="5"/>
  <c r="AW63" i="5"/>
  <c r="AX63" i="5"/>
  <c r="AZ63" i="5"/>
  <c r="BA63" i="5"/>
  <c r="AQ64" i="5"/>
  <c r="AR64" i="5"/>
  <c r="AS64" i="5"/>
  <c r="AT64" i="5"/>
  <c r="AU64" i="5"/>
  <c r="AV64" i="5"/>
  <c r="AW64" i="5"/>
  <c r="AX64" i="5"/>
  <c r="AZ64" i="5"/>
  <c r="BA64" i="5"/>
  <c r="AQ65" i="5"/>
  <c r="AR65" i="5"/>
  <c r="AS65" i="5"/>
  <c r="AT65" i="5"/>
  <c r="AU65" i="5"/>
  <c r="AV65" i="5"/>
  <c r="AW65" i="5"/>
  <c r="AX65" i="5"/>
  <c r="AZ65" i="5"/>
  <c r="BA65" i="5"/>
  <c r="AQ66" i="5"/>
  <c r="AR66" i="5"/>
  <c r="AS66" i="5"/>
  <c r="AT66" i="5"/>
  <c r="AU66" i="5"/>
  <c r="AV66" i="5"/>
  <c r="AW66" i="5"/>
  <c r="AX66" i="5"/>
  <c r="AZ66" i="5"/>
  <c r="BA66" i="5"/>
  <c r="AQ67" i="5"/>
  <c r="AR67" i="5"/>
  <c r="AS67" i="5"/>
  <c r="AT67" i="5"/>
  <c r="AU67" i="5"/>
  <c r="AV67" i="5"/>
  <c r="AW67" i="5"/>
  <c r="AX67" i="5"/>
  <c r="AZ67" i="5"/>
  <c r="BA67" i="5"/>
  <c r="AQ68" i="5"/>
  <c r="AR68" i="5"/>
  <c r="AS68" i="5"/>
  <c r="AT68" i="5"/>
  <c r="AU68" i="5"/>
  <c r="AV68" i="5"/>
  <c r="AW68" i="5"/>
  <c r="AX68" i="5"/>
  <c r="AZ68" i="5"/>
  <c r="BA68" i="5"/>
  <c r="AQ69" i="5"/>
  <c r="AR69" i="5"/>
  <c r="AS69" i="5"/>
  <c r="AT69" i="5"/>
  <c r="AU69" i="5"/>
  <c r="AV69" i="5"/>
  <c r="AW69" i="5"/>
  <c r="AX69" i="5"/>
  <c r="AZ69" i="5"/>
  <c r="BA69" i="5"/>
  <c r="AQ70" i="5"/>
  <c r="AR70" i="5"/>
  <c r="AS70" i="5"/>
  <c r="AT70" i="5"/>
  <c r="AU70" i="5"/>
  <c r="AV70" i="5"/>
  <c r="AW70" i="5"/>
  <c r="AX70" i="5"/>
  <c r="AZ70" i="5"/>
  <c r="BA70" i="5"/>
  <c r="AQ71" i="5"/>
  <c r="AR71" i="5"/>
  <c r="AS71" i="5"/>
  <c r="AT71" i="5"/>
  <c r="AU71" i="5"/>
  <c r="AV71" i="5"/>
  <c r="AW71" i="5"/>
  <c r="AX71" i="5"/>
  <c r="AZ71" i="5"/>
  <c r="BA71" i="5"/>
  <c r="AQ72" i="5"/>
  <c r="AR72" i="5"/>
  <c r="AS72" i="5"/>
  <c r="AT72" i="5"/>
  <c r="AU72" i="5"/>
  <c r="AV72" i="5"/>
  <c r="AW72" i="5"/>
  <c r="AX72" i="5"/>
  <c r="AZ72" i="5"/>
  <c r="BA72" i="5"/>
  <c r="AQ73" i="5"/>
  <c r="AR73" i="5"/>
  <c r="AS73" i="5"/>
  <c r="AT73" i="5"/>
  <c r="AU73" i="5"/>
  <c r="AV73" i="5"/>
  <c r="AW73" i="5"/>
  <c r="AX73" i="5"/>
  <c r="AZ73" i="5"/>
  <c r="BA73" i="5"/>
  <c r="AQ74" i="5"/>
  <c r="AR74" i="5"/>
  <c r="AS74" i="5"/>
  <c r="AT74" i="5"/>
  <c r="AU74" i="5"/>
  <c r="AV74" i="5"/>
  <c r="AW74" i="5"/>
  <c r="AX74" i="5"/>
  <c r="AZ74" i="5"/>
  <c r="BA74" i="5"/>
  <c r="AQ75" i="5"/>
  <c r="AR75" i="5"/>
  <c r="AS75" i="5"/>
  <c r="AT75" i="5"/>
  <c r="AU75" i="5"/>
  <c r="AV75" i="5"/>
  <c r="AW75" i="5"/>
  <c r="AX75" i="5"/>
  <c r="AZ75" i="5"/>
  <c r="BA75" i="5"/>
  <c r="AQ76" i="5"/>
  <c r="AR76" i="5"/>
  <c r="AS76" i="5"/>
  <c r="AT76" i="5"/>
  <c r="AU76" i="5"/>
  <c r="AV76" i="5"/>
  <c r="AW76" i="5"/>
  <c r="AX76" i="5"/>
  <c r="AZ76" i="5"/>
  <c r="BA76" i="5"/>
  <c r="AQ77" i="5"/>
  <c r="AR77" i="5"/>
  <c r="AS77" i="5"/>
  <c r="AT77" i="5"/>
  <c r="AU77" i="5"/>
  <c r="AV77" i="5"/>
  <c r="AW77" i="5"/>
  <c r="AX77" i="5"/>
  <c r="AZ77" i="5"/>
  <c r="BA77" i="5"/>
  <c r="AQ78" i="5"/>
  <c r="AR78" i="5"/>
  <c r="AS78" i="5"/>
  <c r="AT78" i="5"/>
  <c r="AU78" i="5"/>
  <c r="AV78" i="5"/>
  <c r="AW78" i="5"/>
  <c r="AX78" i="5"/>
  <c r="AZ78" i="5"/>
  <c r="BA78" i="5"/>
  <c r="AQ79" i="5"/>
  <c r="AR79" i="5"/>
  <c r="AS79" i="5"/>
  <c r="AT79" i="5"/>
  <c r="AU79" i="5"/>
  <c r="AV79" i="5"/>
  <c r="AW79" i="5"/>
  <c r="AX79" i="5"/>
  <c r="AZ79" i="5"/>
  <c r="BA79" i="5"/>
  <c r="AQ80" i="5"/>
  <c r="AR80" i="5"/>
  <c r="AS80" i="5"/>
  <c r="AT80" i="5"/>
  <c r="AU80" i="5"/>
  <c r="AV80" i="5"/>
  <c r="AW80" i="5"/>
  <c r="AX80" i="5"/>
  <c r="AZ80" i="5"/>
  <c r="BA80" i="5"/>
  <c r="AQ81" i="5"/>
  <c r="AR81" i="5"/>
  <c r="AS81" i="5"/>
  <c r="AT81" i="5"/>
  <c r="AU81" i="5"/>
  <c r="AV81" i="5"/>
  <c r="AW81" i="5"/>
  <c r="AX81" i="5"/>
  <c r="AZ81" i="5"/>
  <c r="BA81" i="5"/>
  <c r="AQ82" i="5"/>
  <c r="AR82" i="5"/>
  <c r="AS82" i="5"/>
  <c r="AT82" i="5"/>
  <c r="AU82" i="5"/>
  <c r="AV82" i="5"/>
  <c r="AW82" i="5"/>
  <c r="AX82" i="5"/>
  <c r="AZ82" i="5"/>
  <c r="BA82" i="5"/>
  <c r="AQ83" i="5"/>
  <c r="AR83" i="5"/>
  <c r="AS83" i="5"/>
  <c r="AT83" i="5"/>
  <c r="AU83" i="5"/>
  <c r="AV83" i="5"/>
  <c r="AW83" i="5"/>
  <c r="AX83" i="5"/>
  <c r="AZ83" i="5"/>
  <c r="BA83" i="5"/>
  <c r="AQ84" i="5"/>
  <c r="AR84" i="5"/>
  <c r="AS84" i="5"/>
  <c r="AT84" i="5"/>
  <c r="AU84" i="5"/>
  <c r="AV84" i="5"/>
  <c r="AW84" i="5"/>
  <c r="AX84" i="5"/>
  <c r="AZ84" i="5"/>
  <c r="BA84" i="5"/>
  <c r="AQ86" i="5"/>
  <c r="AR86" i="5"/>
  <c r="AS86" i="5"/>
  <c r="AT86" i="5"/>
  <c r="AU86" i="5"/>
  <c r="AV86" i="5"/>
  <c r="AW86" i="5"/>
  <c r="AX86" i="5"/>
  <c r="AZ86" i="5"/>
  <c r="BA86" i="5"/>
  <c r="AQ87" i="5"/>
  <c r="AR87" i="5"/>
  <c r="AS87" i="5"/>
  <c r="AT87" i="5"/>
  <c r="AU87" i="5"/>
  <c r="AV87" i="5"/>
  <c r="AW87" i="5"/>
  <c r="AX87" i="5"/>
  <c r="AZ87" i="5"/>
  <c r="BA87" i="5"/>
  <c r="AQ88" i="5"/>
  <c r="AR88" i="5"/>
  <c r="AS88" i="5"/>
  <c r="AT88" i="5"/>
  <c r="AU88" i="5"/>
  <c r="AV88" i="5"/>
  <c r="AW88" i="5"/>
  <c r="AX88" i="5"/>
  <c r="AZ88" i="5"/>
  <c r="BA88" i="5"/>
  <c r="AQ89" i="5"/>
  <c r="AR89" i="5"/>
  <c r="AS89" i="5"/>
  <c r="AT89" i="5"/>
  <c r="AU89" i="5"/>
  <c r="AV89" i="5"/>
  <c r="AW89" i="5"/>
  <c r="AX89" i="5"/>
  <c r="AZ89" i="5"/>
  <c r="BA89" i="5"/>
  <c r="AQ90" i="5"/>
  <c r="AR90" i="5"/>
  <c r="AS90" i="5"/>
  <c r="AT90" i="5"/>
  <c r="AU90" i="5"/>
  <c r="AV90" i="5"/>
  <c r="AW90" i="5"/>
  <c r="AX90" i="5"/>
  <c r="AZ90" i="5"/>
  <c r="BA90" i="5"/>
  <c r="AQ91" i="5"/>
  <c r="AR91" i="5"/>
  <c r="AS91" i="5"/>
  <c r="AT91" i="5"/>
  <c r="AU91" i="5"/>
  <c r="AV91" i="5"/>
  <c r="AW91" i="5"/>
  <c r="AX91" i="5"/>
  <c r="AZ91" i="5"/>
  <c r="BA91" i="5"/>
  <c r="AQ92" i="5"/>
  <c r="AR92" i="5"/>
  <c r="AS92" i="5"/>
  <c r="AT92" i="5"/>
  <c r="AU92" i="5"/>
  <c r="AV92" i="5"/>
  <c r="AW92" i="5"/>
  <c r="AX92" i="5"/>
  <c r="AZ92" i="5"/>
  <c r="BA92" i="5"/>
  <c r="AQ93" i="5"/>
  <c r="AR93" i="5"/>
  <c r="AS93" i="5"/>
  <c r="AT93" i="5"/>
  <c r="AU93" i="5"/>
  <c r="AV93" i="5"/>
  <c r="AW93" i="5"/>
  <c r="AX93" i="5"/>
  <c r="AZ93" i="5"/>
  <c r="BA93" i="5"/>
  <c r="AQ94" i="5"/>
  <c r="AR94" i="5"/>
  <c r="AS94" i="5"/>
  <c r="AT94" i="5"/>
  <c r="AU94" i="5"/>
  <c r="AV94" i="5"/>
  <c r="AW94" i="5"/>
  <c r="AX94" i="5"/>
  <c r="AZ94" i="5"/>
  <c r="BA94" i="5"/>
  <c r="AQ95" i="5"/>
  <c r="AR95" i="5"/>
  <c r="AS95" i="5"/>
  <c r="AT95" i="5"/>
  <c r="AU95" i="5"/>
  <c r="AV95" i="5"/>
  <c r="AW95" i="5"/>
  <c r="AX95" i="5"/>
  <c r="AZ95" i="5"/>
  <c r="BA95" i="5"/>
  <c r="AQ96" i="5"/>
  <c r="AR96" i="5"/>
  <c r="AS96" i="5"/>
  <c r="AT96" i="5"/>
  <c r="AU96" i="5"/>
  <c r="AV96" i="5"/>
  <c r="AW96" i="5"/>
  <c r="AX96" i="5"/>
  <c r="AZ96" i="5"/>
  <c r="BA96" i="5"/>
  <c r="AQ97" i="5"/>
  <c r="AR97" i="5"/>
  <c r="AS97" i="5"/>
  <c r="AT97" i="5"/>
  <c r="AU97" i="5"/>
  <c r="AV97" i="5"/>
  <c r="AW97" i="5"/>
  <c r="AX97" i="5"/>
  <c r="AZ97" i="5"/>
  <c r="BA97" i="5"/>
  <c r="AQ98" i="5"/>
  <c r="AR98" i="5"/>
  <c r="AS98" i="5"/>
  <c r="AT98" i="5"/>
  <c r="AU98" i="5"/>
  <c r="AV98" i="5"/>
  <c r="AW98" i="5"/>
  <c r="AX98" i="5"/>
  <c r="AZ98" i="5"/>
  <c r="BA98" i="5"/>
  <c r="AQ99" i="5"/>
  <c r="AR99" i="5"/>
  <c r="AS99" i="5"/>
  <c r="AT99" i="5"/>
  <c r="AU99" i="5"/>
  <c r="AV99" i="5"/>
  <c r="AW99" i="5"/>
  <c r="AX99" i="5"/>
  <c r="AZ99" i="5"/>
  <c r="BA99" i="5"/>
  <c r="AQ100" i="5"/>
  <c r="AR100" i="5"/>
  <c r="AS100" i="5"/>
  <c r="AT100" i="5"/>
  <c r="AU100" i="5"/>
  <c r="AV100" i="5"/>
  <c r="AW100" i="5"/>
  <c r="AX100" i="5"/>
  <c r="AZ100" i="5"/>
  <c r="BA100" i="5"/>
  <c r="AQ101" i="5"/>
  <c r="AR101" i="5"/>
  <c r="AS101" i="5"/>
  <c r="AT101" i="5"/>
  <c r="AU101" i="5"/>
  <c r="AV101" i="5"/>
  <c r="AW101" i="5"/>
  <c r="AX101" i="5"/>
  <c r="AZ101" i="5"/>
  <c r="BA101" i="5"/>
  <c r="AQ102" i="5"/>
  <c r="AR102" i="5"/>
  <c r="AS102" i="5"/>
  <c r="AT102" i="5"/>
  <c r="AU102" i="5"/>
  <c r="AV102" i="5"/>
  <c r="AW102" i="5"/>
  <c r="AX102" i="5"/>
  <c r="AZ102" i="5"/>
  <c r="BA102" i="5"/>
  <c r="AQ103" i="5"/>
  <c r="AR103" i="5"/>
  <c r="AS103" i="5"/>
  <c r="AT103" i="5"/>
  <c r="AU103" i="5"/>
  <c r="AV103" i="5"/>
  <c r="AW103" i="5"/>
  <c r="AX103" i="5"/>
  <c r="AZ103" i="5"/>
  <c r="BA103" i="5"/>
  <c r="AQ104" i="5"/>
  <c r="AR104" i="5"/>
  <c r="AS104" i="5"/>
  <c r="AT104" i="5"/>
  <c r="AU104" i="5"/>
  <c r="AV104" i="5"/>
  <c r="AW104" i="5"/>
  <c r="AX104" i="5"/>
  <c r="AZ104" i="5"/>
  <c r="BA104" i="5"/>
  <c r="AQ105" i="5"/>
  <c r="AR105" i="5"/>
  <c r="AS105" i="5"/>
  <c r="AT105" i="5"/>
  <c r="AU105" i="5"/>
  <c r="AV105" i="5"/>
  <c r="AW105" i="5"/>
  <c r="AX105" i="5"/>
  <c r="AZ105" i="5"/>
  <c r="BA105" i="5"/>
  <c r="AQ106" i="5"/>
  <c r="AR106" i="5"/>
  <c r="AS106" i="5"/>
  <c r="AT106" i="5"/>
  <c r="AU106" i="5"/>
  <c r="AV106" i="5"/>
  <c r="AW106" i="5"/>
  <c r="AX106" i="5"/>
  <c r="AZ106" i="5"/>
  <c r="BA106" i="5"/>
  <c r="AQ107" i="5"/>
  <c r="AR107" i="5"/>
  <c r="AS107" i="5"/>
  <c r="AT107" i="5"/>
  <c r="AU107" i="5"/>
  <c r="AV107" i="5"/>
  <c r="AW107" i="5"/>
  <c r="AX107" i="5"/>
  <c r="AZ107" i="5"/>
  <c r="BA107" i="5"/>
  <c r="AQ108" i="5"/>
  <c r="AR108" i="5"/>
  <c r="AS108" i="5"/>
  <c r="AT108" i="5"/>
  <c r="AU108" i="5"/>
  <c r="AV108" i="5"/>
  <c r="AW108" i="5"/>
  <c r="AX108" i="5"/>
  <c r="AZ108" i="5"/>
  <c r="BA108" i="5"/>
  <c r="AQ109" i="5"/>
  <c r="AR109" i="5"/>
  <c r="AS109" i="5"/>
  <c r="AT109" i="5"/>
  <c r="AU109" i="5"/>
  <c r="AV109" i="5"/>
  <c r="AW109" i="5"/>
  <c r="AX109" i="5"/>
  <c r="AZ109" i="5"/>
  <c r="BA109" i="5"/>
  <c r="AQ110" i="5"/>
  <c r="AR110" i="5"/>
  <c r="AS110" i="5"/>
  <c r="AT110" i="5"/>
  <c r="AU110" i="5"/>
  <c r="AV110" i="5"/>
  <c r="AW110" i="5"/>
  <c r="AX110" i="5"/>
  <c r="AZ110" i="5"/>
  <c r="BA110" i="5"/>
  <c r="AQ111" i="5"/>
  <c r="AR111" i="5"/>
  <c r="AS111" i="5"/>
  <c r="AT111" i="5"/>
  <c r="AU111" i="5"/>
  <c r="AV111" i="5"/>
  <c r="AW111" i="5"/>
  <c r="AX111" i="5"/>
  <c r="AZ111" i="5"/>
  <c r="BA111" i="5"/>
  <c r="AQ112" i="5"/>
  <c r="AR112" i="5"/>
  <c r="AS112" i="5"/>
  <c r="AT112" i="5"/>
  <c r="AU112" i="5"/>
  <c r="AV112" i="5"/>
  <c r="AW112" i="5"/>
  <c r="AX112" i="5"/>
  <c r="AZ112" i="5"/>
  <c r="BA112" i="5"/>
  <c r="AQ113" i="5"/>
  <c r="AR113" i="5"/>
  <c r="AS113" i="5"/>
  <c r="AT113" i="5"/>
  <c r="AU113" i="5"/>
  <c r="AV113" i="5"/>
  <c r="AW113" i="5"/>
  <c r="AX113" i="5"/>
  <c r="AZ113" i="5"/>
  <c r="BA113" i="5"/>
  <c r="AQ114" i="5"/>
  <c r="AR114" i="5"/>
  <c r="AS114" i="5"/>
  <c r="AT114" i="5"/>
  <c r="AU114" i="5"/>
  <c r="AV114" i="5"/>
  <c r="AW114" i="5"/>
  <c r="AX114" i="5"/>
  <c r="AZ114" i="5"/>
  <c r="BA114" i="5"/>
  <c r="AQ115" i="5"/>
  <c r="AR115" i="5"/>
  <c r="AS115" i="5"/>
  <c r="AT115" i="5"/>
  <c r="AU115" i="5"/>
  <c r="AV115" i="5"/>
  <c r="AW115" i="5"/>
  <c r="AX115" i="5"/>
  <c r="AZ115" i="5"/>
  <c r="BA115" i="5"/>
  <c r="AQ116" i="5"/>
  <c r="AR116" i="5"/>
  <c r="AS116" i="5"/>
  <c r="AT116" i="5"/>
  <c r="AU116" i="5"/>
  <c r="AV116" i="5"/>
  <c r="AW116" i="5"/>
  <c r="AX116" i="5"/>
  <c r="AZ116" i="5"/>
  <c r="BA116" i="5"/>
  <c r="AQ117" i="5"/>
  <c r="AR117" i="5"/>
  <c r="AS117" i="5"/>
  <c r="AT117" i="5"/>
  <c r="AU117" i="5"/>
  <c r="AV117" i="5"/>
  <c r="AW117" i="5"/>
  <c r="AX117" i="5"/>
  <c r="AZ117" i="5"/>
  <c r="BA117" i="5"/>
  <c r="AQ120" i="5"/>
  <c r="AR120" i="5"/>
  <c r="AS120" i="5"/>
  <c r="AT120" i="5"/>
  <c r="AU120" i="5"/>
  <c r="AV120" i="5"/>
  <c r="AW120" i="5"/>
  <c r="AX120" i="5"/>
  <c r="AZ120" i="5"/>
  <c r="BA120" i="5"/>
  <c r="AQ121" i="5"/>
  <c r="AR121" i="5"/>
  <c r="AS121" i="5"/>
  <c r="AT121" i="5"/>
  <c r="AU121" i="5"/>
  <c r="AV121" i="5"/>
  <c r="AW121" i="5"/>
  <c r="AX121" i="5"/>
  <c r="AZ121" i="5"/>
  <c r="BA121" i="5"/>
  <c r="AQ122" i="5"/>
  <c r="AR122" i="5"/>
  <c r="AS122" i="5"/>
  <c r="AT122" i="5"/>
  <c r="AU122" i="5"/>
  <c r="AV122" i="5"/>
  <c r="AW122" i="5"/>
  <c r="AX122" i="5"/>
  <c r="AZ122" i="5"/>
  <c r="BA122" i="5"/>
  <c r="AQ123" i="5"/>
  <c r="AR123" i="5"/>
  <c r="AS123" i="5"/>
  <c r="AT123" i="5"/>
  <c r="AU123" i="5"/>
  <c r="AV123" i="5"/>
  <c r="AW123" i="5"/>
  <c r="AX123" i="5"/>
  <c r="AZ123" i="5"/>
  <c r="BA123" i="5"/>
  <c r="AQ124" i="5"/>
  <c r="AR124" i="5"/>
  <c r="AS124" i="5"/>
  <c r="AT124" i="5"/>
  <c r="AU124" i="5"/>
  <c r="AV124" i="5"/>
  <c r="AW124" i="5"/>
  <c r="AX124" i="5"/>
  <c r="AZ124" i="5"/>
  <c r="BA124" i="5"/>
  <c r="AQ125" i="5"/>
  <c r="AR125" i="5"/>
  <c r="AS125" i="5"/>
  <c r="AT125" i="5"/>
  <c r="AU125" i="5"/>
  <c r="AV125" i="5"/>
  <c r="AW125" i="5"/>
  <c r="AX125" i="5"/>
  <c r="AZ125" i="5"/>
  <c r="BA125" i="5"/>
  <c r="AQ126" i="5"/>
  <c r="AR126" i="5"/>
  <c r="AS126" i="5"/>
  <c r="AT126" i="5"/>
  <c r="AU126" i="5"/>
  <c r="AV126" i="5"/>
  <c r="AW126" i="5"/>
  <c r="AX126" i="5"/>
  <c r="AZ126" i="5"/>
  <c r="BA126" i="5"/>
  <c r="AQ127" i="5"/>
  <c r="AR127" i="5"/>
  <c r="AS127" i="5"/>
  <c r="AT127" i="5"/>
  <c r="AU127" i="5"/>
  <c r="AV127" i="5"/>
  <c r="AW127" i="5"/>
  <c r="AX127" i="5"/>
  <c r="AZ127" i="5"/>
  <c r="BA127" i="5"/>
  <c r="AQ128" i="5"/>
  <c r="AR128" i="5"/>
  <c r="AS128" i="5"/>
  <c r="AT128" i="5"/>
  <c r="AU128" i="5"/>
  <c r="AV128" i="5"/>
  <c r="AW128" i="5"/>
  <c r="AX128" i="5"/>
  <c r="AZ128" i="5"/>
  <c r="BA128" i="5"/>
  <c r="AQ129" i="5"/>
  <c r="AR129" i="5"/>
  <c r="AS129" i="5"/>
  <c r="AT129" i="5"/>
  <c r="AU129" i="5"/>
  <c r="AV129" i="5"/>
  <c r="AW129" i="5"/>
  <c r="AX129" i="5"/>
  <c r="AZ129" i="5"/>
  <c r="BA129" i="5"/>
  <c r="AQ130" i="5"/>
  <c r="AR130" i="5"/>
  <c r="AS130" i="5"/>
  <c r="AT130" i="5"/>
  <c r="AU130" i="5"/>
  <c r="AV130" i="5"/>
  <c r="AW130" i="5"/>
  <c r="AX130" i="5"/>
  <c r="AZ130" i="5"/>
  <c r="BA130" i="5"/>
  <c r="AQ132" i="5"/>
  <c r="AR132" i="5"/>
  <c r="AS132" i="5"/>
  <c r="AT132" i="5"/>
  <c r="AU132" i="5"/>
  <c r="AV132" i="5"/>
  <c r="AW132" i="5"/>
  <c r="AX132" i="5"/>
  <c r="AZ132" i="5"/>
  <c r="BA132" i="5"/>
  <c r="AQ133" i="5"/>
  <c r="AR133" i="5"/>
  <c r="AS133" i="5"/>
  <c r="AT133" i="5"/>
  <c r="AU133" i="5"/>
  <c r="AV133" i="5"/>
  <c r="AW133" i="5"/>
  <c r="AX133" i="5"/>
  <c r="AZ133" i="5"/>
  <c r="BA133" i="5"/>
  <c r="AQ134" i="5"/>
  <c r="AR134" i="5"/>
  <c r="AS134" i="5"/>
  <c r="AT134" i="5"/>
  <c r="AU134" i="5"/>
  <c r="AV134" i="5"/>
  <c r="AW134" i="5"/>
  <c r="AX134" i="5"/>
  <c r="AZ134" i="5"/>
  <c r="BA134" i="5"/>
  <c r="AQ135" i="5"/>
  <c r="AR135" i="5"/>
  <c r="AS135" i="5"/>
  <c r="AT135" i="5"/>
  <c r="AU135" i="5"/>
  <c r="AV135" i="5"/>
  <c r="AW135" i="5"/>
  <c r="AX135" i="5"/>
  <c r="AZ135" i="5"/>
  <c r="BA135" i="5"/>
  <c r="AQ136" i="5"/>
  <c r="AR136" i="5"/>
  <c r="AS136" i="5"/>
  <c r="AT136" i="5"/>
  <c r="AU136" i="5"/>
  <c r="AV136" i="5"/>
  <c r="AW136" i="5"/>
  <c r="AX136" i="5"/>
  <c r="AZ136" i="5"/>
  <c r="BA136" i="5"/>
  <c r="AQ137" i="5"/>
  <c r="AR137" i="5"/>
  <c r="AS137" i="5"/>
  <c r="AT137" i="5"/>
  <c r="AU137" i="5"/>
  <c r="AV137" i="5"/>
  <c r="AW137" i="5"/>
  <c r="AX137" i="5"/>
  <c r="AZ137" i="5"/>
  <c r="BA137" i="5"/>
  <c r="AQ140" i="5"/>
  <c r="AR140" i="5"/>
  <c r="AS140" i="5"/>
  <c r="AT140" i="5"/>
  <c r="AU140" i="5"/>
  <c r="AV140" i="5"/>
  <c r="AW140" i="5"/>
  <c r="AX140" i="5"/>
  <c r="AZ140" i="5"/>
  <c r="BA140" i="5"/>
  <c r="BP3" i="5" l="1"/>
  <c r="BT3" i="5"/>
  <c r="CC137" i="5" l="1"/>
  <c r="CB137" i="5"/>
  <c r="CA137" i="5"/>
  <c r="BZ137" i="5"/>
  <c r="BY137" i="5"/>
  <c r="BX137" i="5"/>
  <c r="BW137" i="5"/>
  <c r="BV137" i="5"/>
  <c r="BU137" i="5"/>
  <c r="BT137" i="5"/>
  <c r="BL137" i="5"/>
  <c r="BJ137" i="5"/>
  <c r="CE137" i="5"/>
  <c r="CD137" i="5"/>
  <c r="CC136" i="5"/>
  <c r="CB136" i="5"/>
  <c r="CA136" i="5"/>
  <c r="BZ136" i="5"/>
  <c r="BY136" i="5"/>
  <c r="BX136" i="5"/>
  <c r="BW136" i="5"/>
  <c r="BV136" i="5"/>
  <c r="BU136" i="5"/>
  <c r="BT136" i="5"/>
  <c r="BH136" i="5"/>
  <c r="CD136" i="5"/>
  <c r="CC135" i="5"/>
  <c r="CB135" i="5"/>
  <c r="CA135" i="5"/>
  <c r="BZ135" i="5"/>
  <c r="BY135" i="5"/>
  <c r="BX135" i="5"/>
  <c r="BW135" i="5"/>
  <c r="BV135" i="5"/>
  <c r="BU135" i="5"/>
  <c r="BT135" i="5"/>
  <c r="BL135" i="5"/>
  <c r="CD135" i="5"/>
  <c r="CE134" i="5"/>
  <c r="CC134" i="5"/>
  <c r="CB134" i="5"/>
  <c r="CA134" i="5"/>
  <c r="BZ134" i="5"/>
  <c r="BY134" i="5"/>
  <c r="BX134" i="5"/>
  <c r="BW134" i="5"/>
  <c r="BV134" i="5"/>
  <c r="BU134" i="5"/>
  <c r="BT134" i="5"/>
  <c r="BN134" i="5"/>
  <c r="BL134" i="5"/>
  <c r="BJ134" i="5"/>
  <c r="BF134" i="5"/>
  <c r="BP134" i="5"/>
  <c r="CD134" i="5"/>
  <c r="CE133" i="5"/>
  <c r="CC133" i="5"/>
  <c r="CB133" i="5"/>
  <c r="CA133" i="5"/>
  <c r="BZ133" i="5"/>
  <c r="BY133" i="5"/>
  <c r="BX133" i="5"/>
  <c r="BW133" i="5"/>
  <c r="BV133" i="5"/>
  <c r="BU133" i="5"/>
  <c r="BT133" i="5"/>
  <c r="BJ133" i="5"/>
  <c r="BH133" i="5"/>
  <c r="CD133" i="5"/>
  <c r="CE132" i="5"/>
  <c r="CC132" i="5"/>
  <c r="CB132" i="5"/>
  <c r="CA132" i="5"/>
  <c r="BZ132" i="5"/>
  <c r="BY132" i="5"/>
  <c r="BX132" i="5"/>
  <c r="BW132" i="5"/>
  <c r="BV132" i="5"/>
  <c r="BU132" i="5"/>
  <c r="BT132" i="5"/>
  <c r="BP132" i="5"/>
  <c r="BH132" i="5"/>
  <c r="BF132" i="5"/>
  <c r="BN132" i="5"/>
  <c r="CD132" i="5"/>
  <c r="CC130" i="5"/>
  <c r="CB130" i="5"/>
  <c r="CA130" i="5"/>
  <c r="BZ130" i="5"/>
  <c r="BY130" i="5"/>
  <c r="BX130" i="5"/>
  <c r="BW130" i="5"/>
  <c r="BV130" i="5"/>
  <c r="BU130" i="5"/>
  <c r="BT130" i="5"/>
  <c r="BP130" i="5"/>
  <c r="BG130" i="5"/>
  <c r="CE130" i="5"/>
  <c r="BF130" i="5"/>
  <c r="CE129" i="5"/>
  <c r="CC129" i="5"/>
  <c r="CB129" i="5"/>
  <c r="CA129" i="5"/>
  <c r="BZ129" i="5"/>
  <c r="BY129" i="5"/>
  <c r="BX129" i="5"/>
  <c r="BW129" i="5"/>
  <c r="BV129" i="5"/>
  <c r="BU129" i="5"/>
  <c r="BT129" i="5"/>
  <c r="BH129" i="5"/>
  <c r="BG129" i="5"/>
  <c r="CC128" i="5"/>
  <c r="CB128" i="5"/>
  <c r="CA128" i="5"/>
  <c r="BZ128" i="5"/>
  <c r="BY128" i="5"/>
  <c r="BX128" i="5"/>
  <c r="BW128" i="5"/>
  <c r="BV128" i="5"/>
  <c r="BU128" i="5"/>
  <c r="BT128" i="5"/>
  <c r="BP128" i="5"/>
  <c r="BO128" i="5"/>
  <c r="BK128" i="5"/>
  <c r="BJ128" i="5"/>
  <c r="BF128" i="5"/>
  <c r="CE128" i="5"/>
  <c r="BN128" i="5"/>
  <c r="CE127" i="5"/>
  <c r="CC127" i="5"/>
  <c r="CB127" i="5"/>
  <c r="CA127" i="5"/>
  <c r="BZ127" i="5"/>
  <c r="BY127" i="5"/>
  <c r="BX127" i="5"/>
  <c r="BW127" i="5"/>
  <c r="BV127" i="5"/>
  <c r="BU127" i="5"/>
  <c r="BT127" i="5"/>
  <c r="BP127" i="5"/>
  <c r="BL127" i="5"/>
  <c r="BK127" i="5"/>
  <c r="BF127" i="5"/>
  <c r="CC126" i="5"/>
  <c r="CB126" i="5"/>
  <c r="CA126" i="5"/>
  <c r="BZ126" i="5"/>
  <c r="BY126" i="5"/>
  <c r="BX126" i="5"/>
  <c r="BW126" i="5"/>
  <c r="BV126" i="5"/>
  <c r="BU126" i="5"/>
  <c r="BT126" i="5"/>
  <c r="BL126" i="5"/>
  <c r="CC125" i="5"/>
  <c r="CB125" i="5"/>
  <c r="CA125" i="5"/>
  <c r="BZ125" i="5"/>
  <c r="BY125" i="5"/>
  <c r="BX125" i="5"/>
  <c r="BW125" i="5"/>
  <c r="BV125" i="5"/>
  <c r="BU125" i="5"/>
  <c r="BT125" i="5"/>
  <c r="BO125" i="5"/>
  <c r="BL125" i="5"/>
  <c r="BG125" i="5"/>
  <c r="CC124" i="5"/>
  <c r="CB124" i="5"/>
  <c r="CA124" i="5"/>
  <c r="BZ124" i="5"/>
  <c r="BY124" i="5"/>
  <c r="BX124" i="5"/>
  <c r="BW124" i="5"/>
  <c r="BV124" i="5"/>
  <c r="BU124" i="5"/>
  <c r="BT124" i="5"/>
  <c r="BP124" i="5"/>
  <c r="CC123" i="5"/>
  <c r="CB123" i="5"/>
  <c r="CA123" i="5"/>
  <c r="BZ123" i="5"/>
  <c r="BY123" i="5"/>
  <c r="BX123" i="5"/>
  <c r="BW123" i="5"/>
  <c r="BV123" i="5"/>
  <c r="BU123" i="5"/>
  <c r="BT123" i="5"/>
  <c r="BM123" i="5"/>
  <c r="BI123" i="5"/>
  <c r="BH123" i="5"/>
  <c r="CC122" i="5"/>
  <c r="CB122" i="5"/>
  <c r="CA122" i="5"/>
  <c r="BZ122" i="5"/>
  <c r="BY122" i="5"/>
  <c r="BX122" i="5"/>
  <c r="BW122" i="5"/>
  <c r="BV122" i="5"/>
  <c r="BU122" i="5"/>
  <c r="BT122" i="5"/>
  <c r="BP122" i="5"/>
  <c r="BO122" i="5"/>
  <c r="BK122" i="5"/>
  <c r="BI122" i="5"/>
  <c r="BE122" i="5"/>
  <c r="BM122" i="5"/>
  <c r="CD121" i="5"/>
  <c r="CC121" i="5"/>
  <c r="CB121" i="5"/>
  <c r="CA121" i="5"/>
  <c r="BZ121" i="5"/>
  <c r="BY121" i="5"/>
  <c r="BX121" i="5"/>
  <c r="BW121" i="5"/>
  <c r="BV121" i="5"/>
  <c r="BU121" i="5"/>
  <c r="BT121" i="5"/>
  <c r="BM121" i="5"/>
  <c r="BH121" i="5"/>
  <c r="BO121" i="5"/>
  <c r="CD120" i="5"/>
  <c r="CC120" i="5"/>
  <c r="CB120" i="5"/>
  <c r="CA120" i="5"/>
  <c r="BZ120" i="5"/>
  <c r="BY120" i="5"/>
  <c r="BX120" i="5"/>
  <c r="BW120" i="5"/>
  <c r="BV120" i="5"/>
  <c r="BU120" i="5"/>
  <c r="BT120" i="5"/>
  <c r="BM120" i="5"/>
  <c r="BL120" i="5"/>
  <c r="BE120" i="5"/>
  <c r="BI120" i="5"/>
  <c r="BO120" i="5"/>
  <c r="CD117" i="5"/>
  <c r="CC117" i="5"/>
  <c r="CB117" i="5"/>
  <c r="CA117" i="5"/>
  <c r="BZ117" i="5"/>
  <c r="BY117" i="5"/>
  <c r="BX117" i="5"/>
  <c r="BW117" i="5"/>
  <c r="BV117" i="5"/>
  <c r="BU117" i="5"/>
  <c r="BT117" i="5"/>
  <c r="BM117" i="5"/>
  <c r="BL117" i="5"/>
  <c r="BI117" i="5"/>
  <c r="BE117" i="5"/>
  <c r="BO117" i="5"/>
  <c r="CD116" i="5"/>
  <c r="CC116" i="5"/>
  <c r="CB116" i="5"/>
  <c r="CA116" i="5"/>
  <c r="BZ116" i="5"/>
  <c r="BY116" i="5"/>
  <c r="BX116" i="5"/>
  <c r="BW116" i="5"/>
  <c r="BV116" i="5"/>
  <c r="BU116" i="5"/>
  <c r="BT116" i="5"/>
  <c r="CD115" i="5"/>
  <c r="CC115" i="5"/>
  <c r="CB115" i="5"/>
  <c r="CA115" i="5"/>
  <c r="BZ115" i="5"/>
  <c r="BY115" i="5"/>
  <c r="BX115" i="5"/>
  <c r="BW115" i="5"/>
  <c r="BV115" i="5"/>
  <c r="BU115" i="5"/>
  <c r="BT115" i="5"/>
  <c r="BM115" i="5"/>
  <c r="BH115" i="5"/>
  <c r="BN115" i="5"/>
  <c r="CD114" i="5"/>
  <c r="CC114" i="5"/>
  <c r="CB114" i="5"/>
  <c r="CA114" i="5"/>
  <c r="BZ114" i="5"/>
  <c r="BY114" i="5"/>
  <c r="BX114" i="5"/>
  <c r="BW114" i="5"/>
  <c r="BV114" i="5"/>
  <c r="BU114" i="5"/>
  <c r="BT114" i="5"/>
  <c r="BM114" i="5"/>
  <c r="BL114" i="5"/>
  <c r="BE114" i="5"/>
  <c r="BI114" i="5"/>
  <c r="BN114" i="5"/>
  <c r="CD113" i="5"/>
  <c r="CC113" i="5"/>
  <c r="CB113" i="5"/>
  <c r="CA113" i="5"/>
  <c r="BZ113" i="5"/>
  <c r="BY113" i="5"/>
  <c r="BX113" i="5"/>
  <c r="BW113" i="5"/>
  <c r="BV113" i="5"/>
  <c r="BU113" i="5"/>
  <c r="BT113" i="5"/>
  <c r="BM113" i="5"/>
  <c r="BL113" i="5"/>
  <c r="BI113" i="5"/>
  <c r="BE113" i="5"/>
  <c r="BN113" i="5"/>
  <c r="CD112" i="5"/>
  <c r="CC112" i="5"/>
  <c r="CB112" i="5"/>
  <c r="CA112" i="5"/>
  <c r="BZ112" i="5"/>
  <c r="BY112" i="5"/>
  <c r="BX112" i="5"/>
  <c r="BW112" i="5"/>
  <c r="BV112" i="5"/>
  <c r="BU112" i="5"/>
  <c r="BT112" i="5"/>
  <c r="BH112" i="5"/>
  <c r="CD111" i="5"/>
  <c r="CC111" i="5"/>
  <c r="CB111" i="5"/>
  <c r="CA111" i="5"/>
  <c r="BZ111" i="5"/>
  <c r="BY111" i="5"/>
  <c r="BX111" i="5"/>
  <c r="BW111" i="5"/>
  <c r="BV111" i="5"/>
  <c r="BU111" i="5"/>
  <c r="BT111" i="5"/>
  <c r="BM111" i="5"/>
  <c r="BH111" i="5"/>
  <c r="BN111" i="5"/>
  <c r="CD110" i="5"/>
  <c r="CC110" i="5"/>
  <c r="CB110" i="5"/>
  <c r="CA110" i="5"/>
  <c r="BZ110" i="5"/>
  <c r="BY110" i="5"/>
  <c r="BX110" i="5"/>
  <c r="BW110" i="5"/>
  <c r="BV110" i="5"/>
  <c r="BU110" i="5"/>
  <c r="BT110" i="5"/>
  <c r="BM110" i="5"/>
  <c r="BL110" i="5"/>
  <c r="BE110" i="5"/>
  <c r="BI110" i="5"/>
  <c r="BN110" i="5"/>
  <c r="CD109" i="5"/>
  <c r="CC109" i="5"/>
  <c r="CB109" i="5"/>
  <c r="CA109" i="5"/>
  <c r="BZ109" i="5"/>
  <c r="BY109" i="5"/>
  <c r="BX109" i="5"/>
  <c r="BW109" i="5"/>
  <c r="BV109" i="5"/>
  <c r="BU109" i="5"/>
  <c r="BT109" i="5"/>
  <c r="BM109" i="5"/>
  <c r="BL109" i="5"/>
  <c r="BI109" i="5"/>
  <c r="BE109" i="5"/>
  <c r="BN109" i="5"/>
  <c r="CD108" i="5"/>
  <c r="CC108" i="5"/>
  <c r="CB108" i="5"/>
  <c r="CA108" i="5"/>
  <c r="BZ108" i="5"/>
  <c r="BY108" i="5"/>
  <c r="BX108" i="5"/>
  <c r="BW108" i="5"/>
  <c r="BV108" i="5"/>
  <c r="BU108" i="5"/>
  <c r="BT108" i="5"/>
  <c r="CD107" i="5"/>
  <c r="CC107" i="5"/>
  <c r="CB107" i="5"/>
  <c r="CA107" i="5"/>
  <c r="BZ107" i="5"/>
  <c r="BY107" i="5"/>
  <c r="BX107" i="5"/>
  <c r="BW107" i="5"/>
  <c r="BV107" i="5"/>
  <c r="BU107" i="5"/>
  <c r="BT107" i="5"/>
  <c r="BM107" i="5"/>
  <c r="BH107" i="5"/>
  <c r="BN107" i="5"/>
  <c r="CD106" i="5"/>
  <c r="CC106" i="5"/>
  <c r="CB106" i="5"/>
  <c r="CA106" i="5"/>
  <c r="BZ106" i="5"/>
  <c r="BY106" i="5"/>
  <c r="BX106" i="5"/>
  <c r="BW106" i="5"/>
  <c r="BV106" i="5"/>
  <c r="BU106" i="5"/>
  <c r="BT106" i="5"/>
  <c r="BM106" i="5"/>
  <c r="BL106" i="5"/>
  <c r="BE106" i="5"/>
  <c r="BI106" i="5"/>
  <c r="BN106" i="5"/>
  <c r="CD105" i="5"/>
  <c r="CC105" i="5"/>
  <c r="CB105" i="5"/>
  <c r="CA105" i="5"/>
  <c r="BZ105" i="5"/>
  <c r="BY105" i="5"/>
  <c r="BX105" i="5"/>
  <c r="BW105" i="5"/>
  <c r="BV105" i="5"/>
  <c r="BU105" i="5"/>
  <c r="BT105" i="5"/>
  <c r="BM105" i="5"/>
  <c r="BL105" i="5"/>
  <c r="BI105" i="5"/>
  <c r="BE105" i="5"/>
  <c r="BN105" i="5"/>
  <c r="CD104" i="5"/>
  <c r="CC104" i="5"/>
  <c r="CB104" i="5"/>
  <c r="CA104" i="5"/>
  <c r="BZ104" i="5"/>
  <c r="BY104" i="5"/>
  <c r="BX104" i="5"/>
  <c r="BW104" i="5"/>
  <c r="BV104" i="5"/>
  <c r="BU104" i="5"/>
  <c r="BT104" i="5"/>
  <c r="BH104" i="5"/>
  <c r="CD103" i="5"/>
  <c r="CC103" i="5"/>
  <c r="CB103" i="5"/>
  <c r="CA103" i="5"/>
  <c r="BZ103" i="5"/>
  <c r="BY103" i="5"/>
  <c r="BX103" i="5"/>
  <c r="BW103" i="5"/>
  <c r="BV103" i="5"/>
  <c r="BU103" i="5"/>
  <c r="BT103" i="5"/>
  <c r="BM103" i="5"/>
  <c r="BH103" i="5"/>
  <c r="BN103" i="5"/>
  <c r="CD102" i="5"/>
  <c r="CC102" i="5"/>
  <c r="CB102" i="5"/>
  <c r="CA102" i="5"/>
  <c r="BZ102" i="5"/>
  <c r="BY102" i="5"/>
  <c r="BX102" i="5"/>
  <c r="BW102" i="5"/>
  <c r="BV102" i="5"/>
  <c r="BU102" i="5"/>
  <c r="BT102" i="5"/>
  <c r="BM102" i="5"/>
  <c r="BL102" i="5"/>
  <c r="BE102" i="5"/>
  <c r="BI102" i="5"/>
  <c r="BN102" i="5"/>
  <c r="CC101" i="5"/>
  <c r="CB101" i="5"/>
  <c r="CA101" i="5"/>
  <c r="BZ101" i="5"/>
  <c r="BY101" i="5"/>
  <c r="BX101" i="5"/>
  <c r="BW101" i="5"/>
  <c r="BV101" i="5"/>
  <c r="BU101" i="5"/>
  <c r="BT101" i="5"/>
  <c r="BL101" i="5"/>
  <c r="BI101" i="5"/>
  <c r="CC100" i="5"/>
  <c r="CB100" i="5"/>
  <c r="CA100" i="5"/>
  <c r="BZ100" i="5"/>
  <c r="BY100" i="5"/>
  <c r="BX100" i="5"/>
  <c r="BW100" i="5"/>
  <c r="BV100" i="5"/>
  <c r="BU100" i="5"/>
  <c r="BT100" i="5"/>
  <c r="BO100" i="5"/>
  <c r="CC99" i="5"/>
  <c r="CB99" i="5"/>
  <c r="CA99" i="5"/>
  <c r="BZ99" i="5"/>
  <c r="BY99" i="5"/>
  <c r="BX99" i="5"/>
  <c r="BW99" i="5"/>
  <c r="BV99" i="5"/>
  <c r="BU99" i="5"/>
  <c r="BT99" i="5"/>
  <c r="BL99" i="5"/>
  <c r="BK99" i="5"/>
  <c r="CC98" i="5"/>
  <c r="CB98" i="5"/>
  <c r="CA98" i="5"/>
  <c r="BZ98" i="5"/>
  <c r="BY98" i="5"/>
  <c r="BX98" i="5"/>
  <c r="BW98" i="5"/>
  <c r="BV98" i="5"/>
  <c r="BU98" i="5"/>
  <c r="BT98" i="5"/>
  <c r="BO98" i="5"/>
  <c r="CC97" i="5"/>
  <c r="CB97" i="5"/>
  <c r="CA97" i="5"/>
  <c r="BZ97" i="5"/>
  <c r="BY97" i="5"/>
  <c r="BX97" i="5"/>
  <c r="BW97" i="5"/>
  <c r="BV97" i="5"/>
  <c r="BU97" i="5"/>
  <c r="BT97" i="5"/>
  <c r="BL97" i="5"/>
  <c r="BK97" i="5"/>
  <c r="CC96" i="5"/>
  <c r="CB96" i="5"/>
  <c r="CA96" i="5"/>
  <c r="BZ96" i="5"/>
  <c r="BY96" i="5"/>
  <c r="BX96" i="5"/>
  <c r="BW96" i="5"/>
  <c r="BV96" i="5"/>
  <c r="BU96" i="5"/>
  <c r="BT96" i="5"/>
  <c r="BO96" i="5"/>
  <c r="CC95" i="5"/>
  <c r="CB95" i="5"/>
  <c r="CA95" i="5"/>
  <c r="BZ95" i="5"/>
  <c r="BY95" i="5"/>
  <c r="BX95" i="5"/>
  <c r="BW95" i="5"/>
  <c r="BV95" i="5"/>
  <c r="BU95" i="5"/>
  <c r="BT95" i="5"/>
  <c r="BL95" i="5"/>
  <c r="BK95" i="5"/>
  <c r="CC94" i="5"/>
  <c r="CB94" i="5"/>
  <c r="CA94" i="5"/>
  <c r="BZ94" i="5"/>
  <c r="BY94" i="5"/>
  <c r="BX94" i="5"/>
  <c r="BW94" i="5"/>
  <c r="BV94" i="5"/>
  <c r="BU94" i="5"/>
  <c r="BT94" i="5"/>
  <c r="BO94" i="5"/>
  <c r="CC93" i="5"/>
  <c r="CB93" i="5"/>
  <c r="CA93" i="5"/>
  <c r="BZ93" i="5"/>
  <c r="BY93" i="5"/>
  <c r="BX93" i="5"/>
  <c r="BW93" i="5"/>
  <c r="BV93" i="5"/>
  <c r="BU93" i="5"/>
  <c r="BT93" i="5"/>
  <c r="BL93" i="5"/>
  <c r="BK93" i="5"/>
  <c r="CC92" i="5"/>
  <c r="CB92" i="5"/>
  <c r="CA92" i="5"/>
  <c r="BZ92" i="5"/>
  <c r="BY92" i="5"/>
  <c r="BX92" i="5"/>
  <c r="BW92" i="5"/>
  <c r="BV92" i="5"/>
  <c r="BU92" i="5"/>
  <c r="BT92" i="5"/>
  <c r="BG92" i="5"/>
  <c r="CC91" i="5"/>
  <c r="CB91" i="5"/>
  <c r="CA91" i="5"/>
  <c r="BZ91" i="5"/>
  <c r="BY91" i="5"/>
  <c r="BX91" i="5"/>
  <c r="BW91" i="5"/>
  <c r="BV91" i="5"/>
  <c r="BU91" i="5"/>
  <c r="BT91" i="5"/>
  <c r="BG91" i="5"/>
  <c r="CD90" i="5"/>
  <c r="CC90" i="5"/>
  <c r="CB90" i="5"/>
  <c r="CA90" i="5"/>
  <c r="BZ90" i="5"/>
  <c r="BY90" i="5"/>
  <c r="BX90" i="5"/>
  <c r="BW90" i="5"/>
  <c r="BV90" i="5"/>
  <c r="BU90" i="5"/>
  <c r="BT90" i="5"/>
  <c r="BL90" i="5"/>
  <c r="BH90" i="5"/>
  <c r="CC89" i="5"/>
  <c r="CB89" i="5"/>
  <c r="CA89" i="5"/>
  <c r="BZ89" i="5"/>
  <c r="BY89" i="5"/>
  <c r="BX89" i="5"/>
  <c r="BW89" i="5"/>
  <c r="BV89" i="5"/>
  <c r="BU89" i="5"/>
  <c r="BT89" i="5"/>
  <c r="BI89" i="5"/>
  <c r="BP89" i="5"/>
  <c r="CC88" i="5"/>
  <c r="CB88" i="5"/>
  <c r="CA88" i="5"/>
  <c r="BZ88" i="5"/>
  <c r="BY88" i="5"/>
  <c r="BX88" i="5"/>
  <c r="BW88" i="5"/>
  <c r="BV88" i="5"/>
  <c r="BU88" i="5"/>
  <c r="BT88" i="5"/>
  <c r="BP88" i="5"/>
  <c r="BO88" i="5"/>
  <c r="BL88" i="5"/>
  <c r="BI88" i="5"/>
  <c r="BG88" i="5"/>
  <c r="BE88" i="5"/>
  <c r="CD87" i="5"/>
  <c r="CC87" i="5"/>
  <c r="CB87" i="5"/>
  <c r="CA87" i="5"/>
  <c r="BZ87" i="5"/>
  <c r="BY87" i="5"/>
  <c r="BX87" i="5"/>
  <c r="BW87" i="5"/>
  <c r="BV87" i="5"/>
  <c r="BU87" i="5"/>
  <c r="BT87" i="5"/>
  <c r="BP87" i="5"/>
  <c r="BK87" i="5"/>
  <c r="BH87" i="5"/>
  <c r="CE87" i="5"/>
  <c r="CE86" i="5"/>
  <c r="CC86" i="5"/>
  <c r="CB86" i="5"/>
  <c r="CA86" i="5"/>
  <c r="BZ86" i="5"/>
  <c r="BY86" i="5"/>
  <c r="BX86" i="5"/>
  <c r="BW86" i="5"/>
  <c r="BV86" i="5"/>
  <c r="BU86" i="5"/>
  <c r="BT86" i="5"/>
  <c r="BO86" i="5"/>
  <c r="BK86" i="5"/>
  <c r="BE86" i="5"/>
  <c r="BJ86" i="5"/>
  <c r="CE84" i="5"/>
  <c r="CC84" i="5"/>
  <c r="CB84" i="5"/>
  <c r="CA84" i="5"/>
  <c r="BZ84" i="5"/>
  <c r="BY84" i="5"/>
  <c r="BX84" i="5"/>
  <c r="BW84" i="5"/>
  <c r="BV84" i="5"/>
  <c r="BU84" i="5"/>
  <c r="BT84" i="5"/>
  <c r="BN84" i="5"/>
  <c r="BM84" i="5"/>
  <c r="BI84" i="5"/>
  <c r="BG84" i="5"/>
  <c r="BP84" i="5"/>
  <c r="CD83" i="5"/>
  <c r="CC83" i="5"/>
  <c r="CB83" i="5"/>
  <c r="CA83" i="5"/>
  <c r="BZ83" i="5"/>
  <c r="BY83" i="5"/>
  <c r="BX83" i="5"/>
  <c r="BW83" i="5"/>
  <c r="BV83" i="5"/>
  <c r="BU83" i="5"/>
  <c r="BT83" i="5"/>
  <c r="BO83" i="5"/>
  <c r="BK83" i="5"/>
  <c r="BJ83" i="5"/>
  <c r="BF83" i="5"/>
  <c r="BE83" i="5"/>
  <c r="BP83" i="5"/>
  <c r="CE82" i="5"/>
  <c r="CD82" i="5"/>
  <c r="CC82" i="5"/>
  <c r="CB82" i="5"/>
  <c r="CA82" i="5"/>
  <c r="BZ82" i="5"/>
  <c r="BY82" i="5"/>
  <c r="BX82" i="5"/>
  <c r="BW82" i="5"/>
  <c r="BV82" i="5"/>
  <c r="BU82" i="5"/>
  <c r="BT82" i="5"/>
  <c r="BN82" i="5"/>
  <c r="BM82" i="5"/>
  <c r="BJ82" i="5"/>
  <c r="BI82" i="5"/>
  <c r="BF82" i="5"/>
  <c r="BE82" i="5"/>
  <c r="BP82" i="5"/>
  <c r="BO82" i="5"/>
  <c r="CE81" i="5"/>
  <c r="CD81" i="5"/>
  <c r="CC81" i="5"/>
  <c r="CB81" i="5"/>
  <c r="CA81" i="5"/>
  <c r="BZ81" i="5"/>
  <c r="BY81" i="5"/>
  <c r="BX81" i="5"/>
  <c r="BW81" i="5"/>
  <c r="BV81" i="5"/>
  <c r="BU81" i="5"/>
  <c r="BT81" i="5"/>
  <c r="BN81" i="5"/>
  <c r="BM81" i="5"/>
  <c r="BJ81" i="5"/>
  <c r="BI81" i="5"/>
  <c r="BF81" i="5"/>
  <c r="BE81" i="5"/>
  <c r="BP81" i="5"/>
  <c r="BO81" i="5"/>
  <c r="CE80" i="5"/>
  <c r="CD80" i="5"/>
  <c r="CC80" i="5"/>
  <c r="CB80" i="5"/>
  <c r="CA80" i="5"/>
  <c r="BZ80" i="5"/>
  <c r="BY80" i="5"/>
  <c r="BX80" i="5"/>
  <c r="BW80" i="5"/>
  <c r="BV80" i="5"/>
  <c r="BU80" i="5"/>
  <c r="BT80" i="5"/>
  <c r="BN80" i="5"/>
  <c r="BM80" i="5"/>
  <c r="BJ80" i="5"/>
  <c r="BI80" i="5"/>
  <c r="BF80" i="5"/>
  <c r="BE80" i="5"/>
  <c r="BP80" i="5"/>
  <c r="BO80" i="5"/>
  <c r="CE79" i="5"/>
  <c r="CD79" i="5"/>
  <c r="CC79" i="5"/>
  <c r="CB79" i="5"/>
  <c r="CA79" i="5"/>
  <c r="BZ79" i="5"/>
  <c r="BY79" i="5"/>
  <c r="BX79" i="5"/>
  <c r="BW79" i="5"/>
  <c r="BV79" i="5"/>
  <c r="BU79" i="5"/>
  <c r="BT79" i="5"/>
  <c r="BN79" i="5"/>
  <c r="BM79" i="5"/>
  <c r="BJ79" i="5"/>
  <c r="BI79" i="5"/>
  <c r="BF79" i="5"/>
  <c r="BE79" i="5"/>
  <c r="BP79" i="5"/>
  <c r="BO79" i="5"/>
  <c r="CE78" i="5"/>
  <c r="CD78" i="5"/>
  <c r="CC78" i="5"/>
  <c r="CB78" i="5"/>
  <c r="CA78" i="5"/>
  <c r="BZ78" i="5"/>
  <c r="BY78" i="5"/>
  <c r="BX78" i="5"/>
  <c r="BW78" i="5"/>
  <c r="BV78" i="5"/>
  <c r="BU78" i="5"/>
  <c r="BT78" i="5"/>
  <c r="BN78" i="5"/>
  <c r="BM78" i="5"/>
  <c r="BJ78" i="5"/>
  <c r="BI78" i="5"/>
  <c r="BF78" i="5"/>
  <c r="BE78" i="5"/>
  <c r="BP78" i="5"/>
  <c r="BO78" i="5"/>
  <c r="CE77" i="5"/>
  <c r="CD77" i="5"/>
  <c r="CC77" i="5"/>
  <c r="CB77" i="5"/>
  <c r="CA77" i="5"/>
  <c r="BZ77" i="5"/>
  <c r="BY77" i="5"/>
  <c r="BX77" i="5"/>
  <c r="BW77" i="5"/>
  <c r="BV77" i="5"/>
  <c r="BU77" i="5"/>
  <c r="BT77" i="5"/>
  <c r="BN77" i="5"/>
  <c r="BM77" i="5"/>
  <c r="BJ77" i="5"/>
  <c r="BI77" i="5"/>
  <c r="BF77" i="5"/>
  <c r="BE77" i="5"/>
  <c r="BP77" i="5"/>
  <c r="BO77" i="5"/>
  <c r="CE76" i="5"/>
  <c r="CD76" i="5"/>
  <c r="CC76" i="5"/>
  <c r="CB76" i="5"/>
  <c r="CA76" i="5"/>
  <c r="BZ76" i="5"/>
  <c r="BY76" i="5"/>
  <c r="BX76" i="5"/>
  <c r="BW76" i="5"/>
  <c r="BV76" i="5"/>
  <c r="BU76" i="5"/>
  <c r="BT76" i="5"/>
  <c r="BN76" i="5"/>
  <c r="BM76" i="5"/>
  <c r="BJ76" i="5"/>
  <c r="BI76" i="5"/>
  <c r="BF76" i="5"/>
  <c r="BE76" i="5"/>
  <c r="BP76" i="5"/>
  <c r="BO76" i="5"/>
  <c r="CE75" i="5"/>
  <c r="CD75" i="5"/>
  <c r="CC75" i="5"/>
  <c r="CB75" i="5"/>
  <c r="CA75" i="5"/>
  <c r="BZ75" i="5"/>
  <c r="BY75" i="5"/>
  <c r="BX75" i="5"/>
  <c r="BW75" i="5"/>
  <c r="BV75" i="5"/>
  <c r="BU75" i="5"/>
  <c r="BT75" i="5"/>
  <c r="BN75" i="5"/>
  <c r="BM75" i="5"/>
  <c r="BJ75" i="5"/>
  <c r="BI75" i="5"/>
  <c r="BF75" i="5"/>
  <c r="BE75" i="5"/>
  <c r="BP75" i="5"/>
  <c r="BO75" i="5"/>
  <c r="CE74" i="5"/>
  <c r="CD74" i="5"/>
  <c r="CC74" i="5"/>
  <c r="CB74" i="5"/>
  <c r="CA74" i="5"/>
  <c r="BZ74" i="5"/>
  <c r="BY74" i="5"/>
  <c r="BX74" i="5"/>
  <c r="BW74" i="5"/>
  <c r="BV74" i="5"/>
  <c r="BU74" i="5"/>
  <c r="BT74" i="5"/>
  <c r="BN74" i="5"/>
  <c r="BM74" i="5"/>
  <c r="BJ74" i="5"/>
  <c r="BI74" i="5"/>
  <c r="BF74" i="5"/>
  <c r="BE74" i="5"/>
  <c r="BP74" i="5"/>
  <c r="BO74" i="5"/>
  <c r="CE73" i="5"/>
  <c r="CD73" i="5"/>
  <c r="CC73" i="5"/>
  <c r="CB73" i="5"/>
  <c r="CA73" i="5"/>
  <c r="BZ73" i="5"/>
  <c r="BY73" i="5"/>
  <c r="BX73" i="5"/>
  <c r="BW73" i="5"/>
  <c r="BV73" i="5"/>
  <c r="BU73" i="5"/>
  <c r="BT73" i="5"/>
  <c r="BN73" i="5"/>
  <c r="BM73" i="5"/>
  <c r="BJ73" i="5"/>
  <c r="BI73" i="5"/>
  <c r="BF73" i="5"/>
  <c r="BE73" i="5"/>
  <c r="BP73" i="5"/>
  <c r="BO73" i="5"/>
  <c r="CE72" i="5"/>
  <c r="CD72" i="5"/>
  <c r="CC72" i="5"/>
  <c r="CB72" i="5"/>
  <c r="CA72" i="5"/>
  <c r="BZ72" i="5"/>
  <c r="BY72" i="5"/>
  <c r="BX72" i="5"/>
  <c r="BW72" i="5"/>
  <c r="BV72" i="5"/>
  <c r="BU72" i="5"/>
  <c r="BT72" i="5"/>
  <c r="BN72" i="5"/>
  <c r="BM72" i="5"/>
  <c r="BJ72" i="5"/>
  <c r="BI72" i="5"/>
  <c r="BF72" i="5"/>
  <c r="BE72" i="5"/>
  <c r="BP72" i="5"/>
  <c r="BO72" i="5"/>
  <c r="CE71" i="5"/>
  <c r="CD71" i="5"/>
  <c r="CC71" i="5"/>
  <c r="CB71" i="5"/>
  <c r="CA71" i="5"/>
  <c r="BZ71" i="5"/>
  <c r="BY71" i="5"/>
  <c r="BX71" i="5"/>
  <c r="BW71" i="5"/>
  <c r="BV71" i="5"/>
  <c r="BU71" i="5"/>
  <c r="BT71" i="5"/>
  <c r="BN71" i="5"/>
  <c r="BM71" i="5"/>
  <c r="BJ71" i="5"/>
  <c r="BI71" i="5"/>
  <c r="BF71" i="5"/>
  <c r="BE71" i="5"/>
  <c r="BP71" i="5"/>
  <c r="BO71" i="5"/>
  <c r="CE70" i="5"/>
  <c r="CD70" i="5"/>
  <c r="CC70" i="5"/>
  <c r="CB70" i="5"/>
  <c r="CA70" i="5"/>
  <c r="BZ70" i="5"/>
  <c r="BY70" i="5"/>
  <c r="BX70" i="5"/>
  <c r="BW70" i="5"/>
  <c r="BV70" i="5"/>
  <c r="BU70" i="5"/>
  <c r="BT70" i="5"/>
  <c r="BN70" i="5"/>
  <c r="BM70" i="5"/>
  <c r="BJ70" i="5"/>
  <c r="BI70" i="5"/>
  <c r="BF70" i="5"/>
  <c r="BE70" i="5"/>
  <c r="BP70" i="5"/>
  <c r="BO70" i="5"/>
  <c r="CE69" i="5"/>
  <c r="CD69" i="5"/>
  <c r="CC69" i="5"/>
  <c r="CB69" i="5"/>
  <c r="CA69" i="5"/>
  <c r="BZ69" i="5"/>
  <c r="BY69" i="5"/>
  <c r="BX69" i="5"/>
  <c r="BW69" i="5"/>
  <c r="BV69" i="5"/>
  <c r="BU69" i="5"/>
  <c r="BT69" i="5"/>
  <c r="BN69" i="5"/>
  <c r="BM69" i="5"/>
  <c r="BJ69" i="5"/>
  <c r="BI69" i="5"/>
  <c r="BF69" i="5"/>
  <c r="BE69" i="5"/>
  <c r="BP69" i="5"/>
  <c r="BO69" i="5"/>
  <c r="CE68" i="5"/>
  <c r="CD68" i="5"/>
  <c r="CC68" i="5"/>
  <c r="CB68" i="5"/>
  <c r="CA68" i="5"/>
  <c r="BZ68" i="5"/>
  <c r="BY68" i="5"/>
  <c r="BX68" i="5"/>
  <c r="BW68" i="5"/>
  <c r="BV68" i="5"/>
  <c r="BU68" i="5"/>
  <c r="BT68" i="5"/>
  <c r="BN68" i="5"/>
  <c r="BM68" i="5"/>
  <c r="BJ68" i="5"/>
  <c r="BI68" i="5"/>
  <c r="BF68" i="5"/>
  <c r="BE68" i="5"/>
  <c r="BP68" i="5"/>
  <c r="BO68" i="5"/>
  <c r="CE67" i="5"/>
  <c r="CD67" i="5"/>
  <c r="CC67" i="5"/>
  <c r="CB67" i="5"/>
  <c r="CA67" i="5"/>
  <c r="BZ67" i="5"/>
  <c r="BY67" i="5"/>
  <c r="BX67" i="5"/>
  <c r="BW67" i="5"/>
  <c r="BV67" i="5"/>
  <c r="BU67" i="5"/>
  <c r="BT67" i="5"/>
  <c r="BN67" i="5"/>
  <c r="BM67" i="5"/>
  <c r="BJ67" i="5"/>
  <c r="BI67" i="5"/>
  <c r="BF67" i="5"/>
  <c r="BE67" i="5"/>
  <c r="BP67" i="5"/>
  <c r="BO67" i="5"/>
  <c r="CE66" i="5"/>
  <c r="CD66" i="5"/>
  <c r="CC66" i="5"/>
  <c r="CB66" i="5"/>
  <c r="CA66" i="5"/>
  <c r="BZ66" i="5"/>
  <c r="BY66" i="5"/>
  <c r="BX66" i="5"/>
  <c r="BW66" i="5"/>
  <c r="BV66" i="5"/>
  <c r="BU66" i="5"/>
  <c r="BT66" i="5"/>
  <c r="BN66" i="5"/>
  <c r="BM66" i="5"/>
  <c r="BJ66" i="5"/>
  <c r="BI66" i="5"/>
  <c r="BF66" i="5"/>
  <c r="BE66" i="5"/>
  <c r="BP66" i="5"/>
  <c r="BO66" i="5"/>
  <c r="CE65" i="5"/>
  <c r="CD65" i="5"/>
  <c r="CC65" i="5"/>
  <c r="CB65" i="5"/>
  <c r="CA65" i="5"/>
  <c r="BZ65" i="5"/>
  <c r="BY65" i="5"/>
  <c r="BX65" i="5"/>
  <c r="BW65" i="5"/>
  <c r="BV65" i="5"/>
  <c r="BU65" i="5"/>
  <c r="BT65" i="5"/>
  <c r="BN65" i="5"/>
  <c r="BM65" i="5"/>
  <c r="BJ65" i="5"/>
  <c r="BI65" i="5"/>
  <c r="BF65" i="5"/>
  <c r="BE65" i="5"/>
  <c r="BP65" i="5"/>
  <c r="BO65" i="5"/>
  <c r="CE64" i="5"/>
  <c r="CD64" i="5"/>
  <c r="CC64" i="5"/>
  <c r="CB64" i="5"/>
  <c r="CA64" i="5"/>
  <c r="BZ64" i="5"/>
  <c r="BY64" i="5"/>
  <c r="BX64" i="5"/>
  <c r="BW64" i="5"/>
  <c r="BV64" i="5"/>
  <c r="BU64" i="5"/>
  <c r="BT64" i="5"/>
  <c r="BN64" i="5"/>
  <c r="BM64" i="5"/>
  <c r="BJ64" i="5"/>
  <c r="BI64" i="5"/>
  <c r="BF64" i="5"/>
  <c r="BE64" i="5"/>
  <c r="BP64" i="5"/>
  <c r="BO64" i="5"/>
  <c r="CE63" i="5"/>
  <c r="CD63" i="5"/>
  <c r="CC63" i="5"/>
  <c r="CB63" i="5"/>
  <c r="CA63" i="5"/>
  <c r="BZ63" i="5"/>
  <c r="BY63" i="5"/>
  <c r="BX63" i="5"/>
  <c r="BW63" i="5"/>
  <c r="BV63" i="5"/>
  <c r="BU63" i="5"/>
  <c r="BT63" i="5"/>
  <c r="BN63" i="5"/>
  <c r="BM63" i="5"/>
  <c r="BJ63" i="5"/>
  <c r="BI63" i="5"/>
  <c r="BF63" i="5"/>
  <c r="BE63" i="5"/>
  <c r="BP63" i="5"/>
  <c r="BO63" i="5"/>
  <c r="CE62" i="5"/>
  <c r="CD62" i="5"/>
  <c r="CC62" i="5"/>
  <c r="CB62" i="5"/>
  <c r="CA62" i="5"/>
  <c r="BZ62" i="5"/>
  <c r="BY62" i="5"/>
  <c r="BX62" i="5"/>
  <c r="BW62" i="5"/>
  <c r="BV62" i="5"/>
  <c r="BU62" i="5"/>
  <c r="BT62" i="5"/>
  <c r="BN62" i="5"/>
  <c r="BM62" i="5"/>
  <c r="BJ62" i="5"/>
  <c r="BI62" i="5"/>
  <c r="BF62" i="5"/>
  <c r="BE62" i="5"/>
  <c r="BP62" i="5"/>
  <c r="BO62" i="5"/>
  <c r="CE61" i="5"/>
  <c r="CD61" i="5"/>
  <c r="CC61" i="5"/>
  <c r="CB61" i="5"/>
  <c r="CA61" i="5"/>
  <c r="BZ61" i="5"/>
  <c r="BY61" i="5"/>
  <c r="BX61" i="5"/>
  <c r="BW61" i="5"/>
  <c r="BV61" i="5"/>
  <c r="BU61" i="5"/>
  <c r="BT61" i="5"/>
  <c r="BN61" i="5"/>
  <c r="BM61" i="5"/>
  <c r="BJ61" i="5"/>
  <c r="BI61" i="5"/>
  <c r="BF61" i="5"/>
  <c r="BE61" i="5"/>
  <c r="BP61" i="5"/>
  <c r="BO61" i="5"/>
  <c r="CE60" i="5"/>
  <c r="CD60" i="5"/>
  <c r="CC60" i="5"/>
  <c r="CB60" i="5"/>
  <c r="CA60" i="5"/>
  <c r="BZ60" i="5"/>
  <c r="BY60" i="5"/>
  <c r="BX60" i="5"/>
  <c r="BW60" i="5"/>
  <c r="BV60" i="5"/>
  <c r="BU60" i="5"/>
  <c r="BT60" i="5"/>
  <c r="BN60" i="5"/>
  <c r="BM60" i="5"/>
  <c r="BJ60" i="5"/>
  <c r="BI60" i="5"/>
  <c r="BF60" i="5"/>
  <c r="BE60" i="5"/>
  <c r="BP60" i="5"/>
  <c r="BO60" i="5"/>
  <c r="CE59" i="5"/>
  <c r="CD59" i="5"/>
  <c r="CC59" i="5"/>
  <c r="CB59" i="5"/>
  <c r="CA59" i="5"/>
  <c r="BZ59" i="5"/>
  <c r="BY59" i="5"/>
  <c r="BX59" i="5"/>
  <c r="BW59" i="5"/>
  <c r="BV59" i="5"/>
  <c r="BU59" i="5"/>
  <c r="BT59" i="5"/>
  <c r="BN59" i="5"/>
  <c r="BM59" i="5"/>
  <c r="BJ59" i="5"/>
  <c r="BI59" i="5"/>
  <c r="BF59" i="5"/>
  <c r="BE59" i="5"/>
  <c r="BP59" i="5"/>
  <c r="BO59" i="5"/>
  <c r="CE58" i="5"/>
  <c r="CD58" i="5"/>
  <c r="CC58" i="5"/>
  <c r="CB58" i="5"/>
  <c r="CA58" i="5"/>
  <c r="BZ58" i="5"/>
  <c r="BY58" i="5"/>
  <c r="BX58" i="5"/>
  <c r="BW58" i="5"/>
  <c r="BV58" i="5"/>
  <c r="BU58" i="5"/>
  <c r="BT58" i="5"/>
  <c r="BN58" i="5"/>
  <c r="BM58" i="5"/>
  <c r="BJ58" i="5"/>
  <c r="BI58" i="5"/>
  <c r="BF58" i="5"/>
  <c r="BE58" i="5"/>
  <c r="BP58" i="5"/>
  <c r="BO58" i="5"/>
  <c r="CE54" i="5"/>
  <c r="CD54" i="5"/>
  <c r="CC54" i="5"/>
  <c r="CB54" i="5"/>
  <c r="CA54" i="5"/>
  <c r="BZ54" i="5"/>
  <c r="BY54" i="5"/>
  <c r="BX54" i="5"/>
  <c r="BW54" i="5"/>
  <c r="BV54" i="5"/>
  <c r="BU54" i="5"/>
  <c r="BT54" i="5"/>
  <c r="BN54" i="5"/>
  <c r="BM54" i="5"/>
  <c r="BJ54" i="5"/>
  <c r="BI54" i="5"/>
  <c r="BF54" i="5"/>
  <c r="BE54" i="5"/>
  <c r="BP54" i="5"/>
  <c r="BO54" i="5"/>
  <c r="CE57" i="5"/>
  <c r="CD57" i="5"/>
  <c r="CC57" i="5"/>
  <c r="CB57" i="5"/>
  <c r="CA57" i="5"/>
  <c r="BZ57" i="5"/>
  <c r="BY57" i="5"/>
  <c r="BX57" i="5"/>
  <c r="BW57" i="5"/>
  <c r="BV57" i="5"/>
  <c r="BU57" i="5"/>
  <c r="BT57" i="5"/>
  <c r="BN57" i="5"/>
  <c r="BM57" i="5"/>
  <c r="BJ57" i="5"/>
  <c r="BI57" i="5"/>
  <c r="BF57" i="5"/>
  <c r="BE57" i="5"/>
  <c r="BP57" i="5"/>
  <c r="BO57" i="5"/>
  <c r="CE56" i="5"/>
  <c r="CD56" i="5"/>
  <c r="CC56" i="5"/>
  <c r="CB56" i="5"/>
  <c r="CA56" i="5"/>
  <c r="BZ56" i="5"/>
  <c r="BY56" i="5"/>
  <c r="BX56" i="5"/>
  <c r="BW56" i="5"/>
  <c r="BV56" i="5"/>
  <c r="BU56" i="5"/>
  <c r="BT56" i="5"/>
  <c r="BN56" i="5"/>
  <c r="BM56" i="5"/>
  <c r="BJ56" i="5"/>
  <c r="BI56" i="5"/>
  <c r="BF56" i="5"/>
  <c r="BE56" i="5"/>
  <c r="BP56" i="5"/>
  <c r="BO56" i="5"/>
  <c r="CE55" i="5"/>
  <c r="CD55" i="5"/>
  <c r="CC55" i="5"/>
  <c r="CB55" i="5"/>
  <c r="CA55" i="5"/>
  <c r="BZ55" i="5"/>
  <c r="BY55" i="5"/>
  <c r="BX55" i="5"/>
  <c r="BW55" i="5"/>
  <c r="BV55" i="5"/>
  <c r="BU55" i="5"/>
  <c r="BT55" i="5"/>
  <c r="BN55" i="5"/>
  <c r="BM55" i="5"/>
  <c r="BJ55" i="5"/>
  <c r="BI55" i="5"/>
  <c r="BF55" i="5"/>
  <c r="BE55" i="5"/>
  <c r="BP55" i="5"/>
  <c r="BO55" i="5"/>
  <c r="CE53" i="5"/>
  <c r="CD53" i="5"/>
  <c r="CC53" i="5"/>
  <c r="CB53" i="5"/>
  <c r="CA53" i="5"/>
  <c r="BZ53" i="5"/>
  <c r="BY53" i="5"/>
  <c r="BX53" i="5"/>
  <c r="BW53" i="5"/>
  <c r="BV53" i="5"/>
  <c r="BU53" i="5"/>
  <c r="BT53" i="5"/>
  <c r="BN53" i="5"/>
  <c r="BM53" i="5"/>
  <c r="BJ53" i="5"/>
  <c r="BI53" i="5"/>
  <c r="BF53" i="5"/>
  <c r="BE53" i="5"/>
  <c r="BP53" i="5"/>
  <c r="BO53" i="5"/>
  <c r="CE52" i="5"/>
  <c r="CD52" i="5"/>
  <c r="CC52" i="5"/>
  <c r="CB52" i="5"/>
  <c r="CA52" i="5"/>
  <c r="BZ52" i="5"/>
  <c r="BY52" i="5"/>
  <c r="BX52" i="5"/>
  <c r="BW52" i="5"/>
  <c r="BV52" i="5"/>
  <c r="BU52" i="5"/>
  <c r="BT52" i="5"/>
  <c r="BN52" i="5"/>
  <c r="BM52" i="5"/>
  <c r="BJ52" i="5"/>
  <c r="BI52" i="5"/>
  <c r="BF52" i="5"/>
  <c r="BE52" i="5"/>
  <c r="BP52" i="5"/>
  <c r="BO52" i="5"/>
  <c r="CE51" i="5"/>
  <c r="CD51" i="5"/>
  <c r="CC51" i="5"/>
  <c r="CB51" i="5"/>
  <c r="CA51" i="5"/>
  <c r="BZ51" i="5"/>
  <c r="BY51" i="5"/>
  <c r="BX51" i="5"/>
  <c r="BW51" i="5"/>
  <c r="BV51" i="5"/>
  <c r="BU51" i="5"/>
  <c r="BT51" i="5"/>
  <c r="BN51" i="5"/>
  <c r="BM51" i="5"/>
  <c r="BJ51" i="5"/>
  <c r="BI51" i="5"/>
  <c r="BF51" i="5"/>
  <c r="BE51" i="5"/>
  <c r="BP51" i="5"/>
  <c r="BO51" i="5"/>
  <c r="CE50" i="5"/>
  <c r="CD50" i="5"/>
  <c r="CC50" i="5"/>
  <c r="CB50" i="5"/>
  <c r="CA50" i="5"/>
  <c r="BZ50" i="5"/>
  <c r="BY50" i="5"/>
  <c r="BX50" i="5"/>
  <c r="BW50" i="5"/>
  <c r="BV50" i="5"/>
  <c r="BU50" i="5"/>
  <c r="BT50" i="5"/>
  <c r="BN50" i="5"/>
  <c r="BM50" i="5"/>
  <c r="BJ50" i="5"/>
  <c r="BI50" i="5"/>
  <c r="BF50" i="5"/>
  <c r="BE50" i="5"/>
  <c r="BP50" i="5"/>
  <c r="BO50" i="5"/>
  <c r="CE49" i="5"/>
  <c r="CD49" i="5"/>
  <c r="CC49" i="5"/>
  <c r="CB49" i="5"/>
  <c r="CA49" i="5"/>
  <c r="BZ49" i="5"/>
  <c r="BY49" i="5"/>
  <c r="BX49" i="5"/>
  <c r="BW49" i="5"/>
  <c r="BV49" i="5"/>
  <c r="BU49" i="5"/>
  <c r="BT49" i="5"/>
  <c r="BN49" i="5"/>
  <c r="BM49" i="5"/>
  <c r="BJ49" i="5"/>
  <c r="BI49" i="5"/>
  <c r="BF49" i="5"/>
  <c r="BE49" i="5"/>
  <c r="BP49" i="5"/>
  <c r="BO49" i="5"/>
  <c r="CE48" i="5"/>
  <c r="CD48" i="5"/>
  <c r="CC48" i="5"/>
  <c r="CB48" i="5"/>
  <c r="CA48" i="5"/>
  <c r="BZ48" i="5"/>
  <c r="BY48" i="5"/>
  <c r="BX48" i="5"/>
  <c r="BW48" i="5"/>
  <c r="BV48" i="5"/>
  <c r="BU48" i="5"/>
  <c r="BT48" i="5"/>
  <c r="BN48" i="5"/>
  <c r="BM48" i="5"/>
  <c r="BJ48" i="5"/>
  <c r="BI48" i="5"/>
  <c r="BF48" i="5"/>
  <c r="BE48" i="5"/>
  <c r="BP48" i="5"/>
  <c r="BO48" i="5"/>
  <c r="CE44" i="5"/>
  <c r="CD44" i="5"/>
  <c r="CC44" i="5"/>
  <c r="CB44" i="5"/>
  <c r="CA44" i="5"/>
  <c r="BZ44" i="5"/>
  <c r="BY44" i="5"/>
  <c r="BX44" i="5"/>
  <c r="BW44" i="5"/>
  <c r="BV44" i="5"/>
  <c r="BU44" i="5"/>
  <c r="BT44" i="5"/>
  <c r="BN44" i="5"/>
  <c r="BM44" i="5"/>
  <c r="BJ44" i="5"/>
  <c r="BI44" i="5"/>
  <c r="BF44" i="5"/>
  <c r="BE44" i="5"/>
  <c r="BP44" i="5"/>
  <c r="BO44" i="5"/>
  <c r="CE43" i="5"/>
  <c r="CD43" i="5"/>
  <c r="CC43" i="5"/>
  <c r="CB43" i="5"/>
  <c r="CA43" i="5"/>
  <c r="BZ43" i="5"/>
  <c r="BY43" i="5"/>
  <c r="BX43" i="5"/>
  <c r="BW43" i="5"/>
  <c r="BV43" i="5"/>
  <c r="BU43" i="5"/>
  <c r="BT43" i="5"/>
  <c r="BN43" i="5"/>
  <c r="BM43" i="5"/>
  <c r="BJ43" i="5"/>
  <c r="BI43" i="5"/>
  <c r="BF43" i="5"/>
  <c r="BE43" i="5"/>
  <c r="BP43" i="5"/>
  <c r="BO43" i="5"/>
  <c r="CE35" i="5"/>
  <c r="CD35" i="5"/>
  <c r="CC35" i="5"/>
  <c r="CB35" i="5"/>
  <c r="CA35" i="5"/>
  <c r="BZ35" i="5"/>
  <c r="BY35" i="5"/>
  <c r="BX35" i="5"/>
  <c r="BW35" i="5"/>
  <c r="BV35" i="5"/>
  <c r="BU35" i="5"/>
  <c r="BT35" i="5"/>
  <c r="BN35" i="5"/>
  <c r="BM35" i="5"/>
  <c r="BJ35" i="5"/>
  <c r="BI35" i="5"/>
  <c r="BF35" i="5"/>
  <c r="BE35" i="5"/>
  <c r="BP35" i="5"/>
  <c r="BO35" i="5"/>
  <c r="CE34" i="5"/>
  <c r="CD34" i="5"/>
  <c r="CC34" i="5"/>
  <c r="CB34" i="5"/>
  <c r="CA34" i="5"/>
  <c r="BZ34" i="5"/>
  <c r="BY34" i="5"/>
  <c r="BX34" i="5"/>
  <c r="BW34" i="5"/>
  <c r="BV34" i="5"/>
  <c r="BU34" i="5"/>
  <c r="BT34" i="5"/>
  <c r="BN34" i="5"/>
  <c r="BM34" i="5"/>
  <c r="BJ34" i="5"/>
  <c r="BI34" i="5"/>
  <c r="BF34" i="5"/>
  <c r="BE34" i="5"/>
  <c r="BP34" i="5"/>
  <c r="BO34" i="5"/>
  <c r="CE33" i="5"/>
  <c r="CD33" i="5"/>
  <c r="CC33" i="5"/>
  <c r="CB33" i="5"/>
  <c r="CA33" i="5"/>
  <c r="BZ33" i="5"/>
  <c r="BY33" i="5"/>
  <c r="BX33" i="5"/>
  <c r="BW33" i="5"/>
  <c r="BV33" i="5"/>
  <c r="BU33" i="5"/>
  <c r="BT33" i="5"/>
  <c r="BN33" i="5"/>
  <c r="BM33" i="5"/>
  <c r="BJ33" i="5"/>
  <c r="BI33" i="5"/>
  <c r="BF33" i="5"/>
  <c r="BE33" i="5"/>
  <c r="BP33" i="5"/>
  <c r="BO33" i="5"/>
  <c r="CE32" i="5"/>
  <c r="CD32" i="5"/>
  <c r="CC32" i="5"/>
  <c r="CB32" i="5"/>
  <c r="CA32" i="5"/>
  <c r="BZ32" i="5"/>
  <c r="BY32" i="5"/>
  <c r="BX32" i="5"/>
  <c r="BW32" i="5"/>
  <c r="BV32" i="5"/>
  <c r="BU32" i="5"/>
  <c r="BT32" i="5"/>
  <c r="BN32" i="5"/>
  <c r="BM32" i="5"/>
  <c r="BJ32" i="5"/>
  <c r="BI32" i="5"/>
  <c r="BG32" i="5"/>
  <c r="BE32" i="5"/>
  <c r="BP32" i="5"/>
  <c r="CE31" i="5"/>
  <c r="CC31" i="5"/>
  <c r="CB31" i="5"/>
  <c r="CA31" i="5"/>
  <c r="BZ31" i="5"/>
  <c r="BY31" i="5"/>
  <c r="BX31" i="5"/>
  <c r="BW31" i="5"/>
  <c r="BV31" i="5"/>
  <c r="BU31" i="5"/>
  <c r="BT31" i="5"/>
  <c r="BK31" i="5"/>
  <c r="BO31" i="5"/>
  <c r="CC30" i="5"/>
  <c r="CB30" i="5"/>
  <c r="CA30" i="5"/>
  <c r="BZ30" i="5"/>
  <c r="BY30" i="5"/>
  <c r="BX30" i="5"/>
  <c r="BW30" i="5"/>
  <c r="BV30" i="5"/>
  <c r="BU30" i="5"/>
  <c r="BT30" i="5"/>
  <c r="BN30" i="5"/>
  <c r="CE30" i="5"/>
  <c r="CC29" i="5"/>
  <c r="CB29" i="5"/>
  <c r="CA29" i="5"/>
  <c r="BZ29" i="5"/>
  <c r="BY29" i="5"/>
  <c r="BX29" i="5"/>
  <c r="BW29" i="5"/>
  <c r="BV29" i="5"/>
  <c r="BU29" i="5"/>
  <c r="BT29" i="5"/>
  <c r="BP29" i="5"/>
  <c r="BK29" i="5"/>
  <c r="BE29" i="5"/>
  <c r="CC28" i="5"/>
  <c r="CB28" i="5"/>
  <c r="CA28" i="5"/>
  <c r="BZ28" i="5"/>
  <c r="BY28" i="5"/>
  <c r="BX28" i="5"/>
  <c r="BW28" i="5"/>
  <c r="BV28" i="5"/>
  <c r="BU28" i="5"/>
  <c r="BT28" i="5"/>
  <c r="BG28" i="5"/>
  <c r="CC27" i="5"/>
  <c r="CB27" i="5"/>
  <c r="CA27" i="5"/>
  <c r="BZ27" i="5"/>
  <c r="BY27" i="5"/>
  <c r="BX27" i="5"/>
  <c r="BW27" i="5"/>
  <c r="BV27" i="5"/>
  <c r="BU27" i="5"/>
  <c r="BT27" i="5"/>
  <c r="CC26" i="5"/>
  <c r="CB26" i="5"/>
  <c r="CA26" i="5"/>
  <c r="BZ26" i="5"/>
  <c r="BY26" i="5"/>
  <c r="BX26" i="5"/>
  <c r="BW26" i="5"/>
  <c r="BV26" i="5"/>
  <c r="BU26" i="5"/>
  <c r="BT26" i="5"/>
  <c r="BO26" i="5"/>
  <c r="BI26" i="5"/>
  <c r="BP26" i="5"/>
  <c r="CC25" i="5"/>
  <c r="CB25" i="5"/>
  <c r="CA25" i="5"/>
  <c r="BZ25" i="5"/>
  <c r="BY25" i="5"/>
  <c r="BX25" i="5"/>
  <c r="BW25" i="5"/>
  <c r="BV25" i="5"/>
  <c r="BU25" i="5"/>
  <c r="BT25" i="5"/>
  <c r="BP25" i="5"/>
  <c r="BK25" i="5"/>
  <c r="BE25" i="5"/>
  <c r="CC24" i="5"/>
  <c r="CB24" i="5"/>
  <c r="CA24" i="5"/>
  <c r="BZ24" i="5"/>
  <c r="BY24" i="5"/>
  <c r="BX24" i="5"/>
  <c r="BW24" i="5"/>
  <c r="BV24" i="5"/>
  <c r="BU24" i="5"/>
  <c r="BT24" i="5"/>
  <c r="CC23" i="5"/>
  <c r="CB23" i="5"/>
  <c r="CA23" i="5"/>
  <c r="BZ23" i="5"/>
  <c r="BY23" i="5"/>
  <c r="BX23" i="5"/>
  <c r="BW23" i="5"/>
  <c r="BV23" i="5"/>
  <c r="BU23" i="5"/>
  <c r="BT23" i="5"/>
  <c r="BM23" i="5"/>
  <c r="CC22" i="5"/>
  <c r="CB22" i="5"/>
  <c r="CA22" i="5"/>
  <c r="BZ22" i="5"/>
  <c r="BY22" i="5"/>
  <c r="BX22" i="5"/>
  <c r="BW22" i="5"/>
  <c r="BV22" i="5"/>
  <c r="BU22" i="5"/>
  <c r="BT22" i="5"/>
  <c r="BO22" i="5"/>
  <c r="BI22" i="5"/>
  <c r="BP22" i="5"/>
  <c r="CC21" i="5"/>
  <c r="CB21" i="5"/>
  <c r="CA21" i="5"/>
  <c r="BZ21" i="5"/>
  <c r="BY21" i="5"/>
  <c r="BX21" i="5"/>
  <c r="BW21" i="5"/>
  <c r="BV21" i="5"/>
  <c r="BU21" i="5"/>
  <c r="BT21" i="5"/>
  <c r="BP21" i="5"/>
  <c r="BK21" i="5"/>
  <c r="BE21" i="5"/>
  <c r="CC20" i="5"/>
  <c r="CB20" i="5"/>
  <c r="CA20" i="5"/>
  <c r="BZ20" i="5"/>
  <c r="BY20" i="5"/>
  <c r="BX20" i="5"/>
  <c r="BW20" i="5"/>
  <c r="BV20" i="5"/>
  <c r="BU20" i="5"/>
  <c r="BT20" i="5"/>
  <c r="BL20" i="5"/>
  <c r="CC19" i="5"/>
  <c r="CB19" i="5"/>
  <c r="CA19" i="5"/>
  <c r="BZ19" i="5"/>
  <c r="BY19" i="5"/>
  <c r="BX19" i="5"/>
  <c r="BW19" i="5"/>
  <c r="BV19" i="5"/>
  <c r="BU19" i="5"/>
  <c r="BT19" i="5"/>
  <c r="CC18" i="5"/>
  <c r="CB18" i="5"/>
  <c r="CA18" i="5"/>
  <c r="BZ18" i="5"/>
  <c r="BY18" i="5"/>
  <c r="BX18" i="5"/>
  <c r="BW18" i="5"/>
  <c r="BV18" i="5"/>
  <c r="BU18" i="5"/>
  <c r="BT18" i="5"/>
  <c r="BP18" i="5"/>
  <c r="CC17" i="5"/>
  <c r="CB17" i="5"/>
  <c r="CA17" i="5"/>
  <c r="BZ17" i="5"/>
  <c r="BY17" i="5"/>
  <c r="BX17" i="5"/>
  <c r="BW17" i="5"/>
  <c r="BV17" i="5"/>
  <c r="BU17" i="5"/>
  <c r="BT17" i="5"/>
  <c r="BP17" i="5"/>
  <c r="CC16" i="5"/>
  <c r="CB16" i="5"/>
  <c r="CA16" i="5"/>
  <c r="BZ16" i="5"/>
  <c r="BY16" i="5"/>
  <c r="BX16" i="5"/>
  <c r="BW16" i="5"/>
  <c r="BV16" i="5"/>
  <c r="BU16" i="5"/>
  <c r="BT16" i="5"/>
  <c r="BO16" i="5"/>
  <c r="BI16" i="5"/>
  <c r="CC15" i="5"/>
  <c r="CB15" i="5"/>
  <c r="CA15" i="5"/>
  <c r="BZ15" i="5"/>
  <c r="BY15" i="5"/>
  <c r="BX15" i="5"/>
  <c r="BW15" i="5"/>
  <c r="BV15" i="5"/>
  <c r="BU15" i="5"/>
  <c r="BT15" i="5"/>
  <c r="BP15" i="5"/>
  <c r="BK15" i="5"/>
  <c r="BE15" i="5"/>
  <c r="BM15" i="5"/>
  <c r="CC14" i="5"/>
  <c r="CB14" i="5"/>
  <c r="CA14" i="5"/>
  <c r="BZ14" i="5"/>
  <c r="BY14" i="5"/>
  <c r="BX14" i="5"/>
  <c r="BW14" i="5"/>
  <c r="BV14" i="5"/>
  <c r="BU14" i="5"/>
  <c r="BT14" i="5"/>
  <c r="BP14" i="5"/>
  <c r="CC13" i="5"/>
  <c r="CB13" i="5"/>
  <c r="CA13" i="5"/>
  <c r="BZ13" i="5"/>
  <c r="BY13" i="5"/>
  <c r="BX13" i="5"/>
  <c r="BW13" i="5"/>
  <c r="BV13" i="5"/>
  <c r="BU13" i="5"/>
  <c r="BT13" i="5"/>
  <c r="BP13" i="5"/>
  <c r="CC12" i="5"/>
  <c r="CB12" i="5"/>
  <c r="CA12" i="5"/>
  <c r="BZ12" i="5"/>
  <c r="BY12" i="5"/>
  <c r="BX12" i="5"/>
  <c r="BW12" i="5"/>
  <c r="BV12" i="5"/>
  <c r="BU12" i="5"/>
  <c r="BT12" i="5"/>
  <c r="BO12" i="5"/>
  <c r="BI12" i="5"/>
  <c r="CD12" i="5"/>
  <c r="CC11" i="5"/>
  <c r="CB11" i="5"/>
  <c r="CA11" i="5"/>
  <c r="BZ11" i="5"/>
  <c r="BY11" i="5"/>
  <c r="BX11" i="5"/>
  <c r="BW11" i="5"/>
  <c r="BV11" i="5"/>
  <c r="BU11" i="5"/>
  <c r="BT11" i="5"/>
  <c r="BP11" i="5"/>
  <c r="BK11" i="5"/>
  <c r="BE11" i="5"/>
  <c r="CC10" i="5"/>
  <c r="CB10" i="5"/>
  <c r="CA10" i="5"/>
  <c r="BZ10" i="5"/>
  <c r="BY10" i="5"/>
  <c r="BX10" i="5"/>
  <c r="BW10" i="5"/>
  <c r="BV10" i="5"/>
  <c r="BU10" i="5"/>
  <c r="BT10" i="5"/>
  <c r="CC9" i="5"/>
  <c r="CB9" i="5"/>
  <c r="CA9" i="5"/>
  <c r="BZ9" i="5"/>
  <c r="BY9" i="5"/>
  <c r="BX9" i="5"/>
  <c r="BW9" i="5"/>
  <c r="BV9" i="5"/>
  <c r="BU9" i="5"/>
  <c r="BT9" i="5"/>
  <c r="BP9" i="5"/>
  <c r="CD8" i="5"/>
  <c r="CC8" i="5"/>
  <c r="CB8" i="5"/>
  <c r="CA8" i="5"/>
  <c r="BZ8" i="5"/>
  <c r="BY8" i="5"/>
  <c r="BX8" i="5"/>
  <c r="BW8" i="5"/>
  <c r="BV8" i="5"/>
  <c r="BU8" i="5"/>
  <c r="BT8" i="5"/>
  <c r="BO8" i="5"/>
  <c r="BJ8" i="5"/>
  <c r="BF8" i="5"/>
  <c r="CE8" i="5"/>
  <c r="CE7" i="5"/>
  <c r="CD7" i="5"/>
  <c r="CC7" i="5"/>
  <c r="CB7" i="5"/>
  <c r="CA7" i="5"/>
  <c r="BZ7" i="5"/>
  <c r="BY7" i="5"/>
  <c r="BX7" i="5"/>
  <c r="BW7" i="5"/>
  <c r="BV7" i="5"/>
  <c r="BU7" i="5"/>
  <c r="BT7" i="5"/>
  <c r="BN7" i="5"/>
  <c r="BJ7" i="5"/>
  <c r="BF7" i="5"/>
  <c r="BM7" i="5"/>
  <c r="BO7" i="5"/>
  <c r="CE5" i="5"/>
  <c r="CD5" i="5"/>
  <c r="CC5" i="5"/>
  <c r="CB5" i="5"/>
  <c r="CA5" i="5"/>
  <c r="BZ5" i="5"/>
  <c r="BY5" i="5"/>
  <c r="BX5" i="5"/>
  <c r="BW5" i="5"/>
  <c r="BV5" i="5"/>
  <c r="BU5" i="5"/>
  <c r="BT5" i="5"/>
  <c r="BN5" i="5"/>
  <c r="BJ5" i="5"/>
  <c r="BF5" i="5"/>
  <c r="BM5" i="5"/>
  <c r="BO5" i="5"/>
  <c r="CE4" i="5"/>
  <c r="CD4" i="5"/>
  <c r="CC4" i="5"/>
  <c r="CB4" i="5"/>
  <c r="CA4" i="5"/>
  <c r="BZ4" i="5"/>
  <c r="BY4" i="5"/>
  <c r="BX4" i="5"/>
  <c r="BW4" i="5"/>
  <c r="BV4" i="5"/>
  <c r="BU4" i="5"/>
  <c r="BT4" i="5"/>
  <c r="BN4" i="5"/>
  <c r="BJ4" i="5"/>
  <c r="BF4" i="5"/>
  <c r="BM4" i="5"/>
  <c r="BO4" i="5"/>
  <c r="CE3" i="5"/>
  <c r="CD3" i="5"/>
  <c r="CC3" i="5"/>
  <c r="CB3" i="5"/>
  <c r="CA3" i="5"/>
  <c r="BZ3" i="5"/>
  <c r="BY3" i="5"/>
  <c r="BW3" i="5"/>
  <c r="BV3" i="5"/>
  <c r="BU3" i="5"/>
  <c r="BS3" i="5"/>
  <c r="BR3" i="5"/>
  <c r="BN3" i="5"/>
  <c r="BJ3" i="5"/>
  <c r="BF3" i="5"/>
  <c r="BD3" i="5"/>
  <c r="BC3" i="5"/>
  <c r="BA3" i="5"/>
  <c r="AW3" i="5"/>
  <c r="AU3" i="5"/>
  <c r="AS3" i="5"/>
  <c r="AO3" i="5"/>
  <c r="AN3" i="5"/>
  <c r="BM3" i="5"/>
  <c r="BO3" i="5"/>
  <c r="CE2" i="5"/>
  <c r="CD2" i="5"/>
  <c r="CC2" i="5"/>
  <c r="CB2" i="5"/>
  <c r="CA2" i="5"/>
  <c r="BZ2" i="5"/>
  <c r="BM9" i="5" l="1"/>
  <c r="BN10" i="5"/>
  <c r="BJ10" i="5"/>
  <c r="BF10" i="5"/>
  <c r="BL10" i="5"/>
  <c r="CD10" i="5"/>
  <c r="BH3" i="5"/>
  <c r="BH4" i="5"/>
  <c r="BP4" i="5"/>
  <c r="BH7" i="5"/>
  <c r="BH8" i="5"/>
  <c r="BE9" i="5"/>
  <c r="BL12" i="5"/>
  <c r="BE13" i="5"/>
  <c r="BO14" i="5"/>
  <c r="BN16" i="5"/>
  <c r="BJ16" i="5"/>
  <c r="BF16" i="5"/>
  <c r="BG16" i="5"/>
  <c r="BE17" i="5"/>
  <c r="BN24" i="5"/>
  <c r="BJ24" i="5"/>
  <c r="BF24" i="5"/>
  <c r="BG24" i="5"/>
  <c r="BH9" i="5"/>
  <c r="BG10" i="5"/>
  <c r="AQ3" i="5"/>
  <c r="AY3" i="5"/>
  <c r="BL3" i="5"/>
  <c r="BL4" i="5"/>
  <c r="BH5" i="5"/>
  <c r="BL5" i="5"/>
  <c r="BP5" i="5"/>
  <c r="BL7" i="5"/>
  <c r="BP7" i="5"/>
  <c r="BL8" i="5"/>
  <c r="BK9" i="5"/>
  <c r="BI10" i="5"/>
  <c r="BO10" i="5"/>
  <c r="CE11" i="5"/>
  <c r="BH11" i="5"/>
  <c r="BM11" i="5"/>
  <c r="BN12" i="5"/>
  <c r="BJ12" i="5"/>
  <c r="BF12" i="5"/>
  <c r="BG12" i="5"/>
  <c r="BK13" i="5"/>
  <c r="BI14" i="5"/>
  <c r="CE15" i="5"/>
  <c r="BH15" i="5"/>
  <c r="BL16" i="5"/>
  <c r="CD16" i="5"/>
  <c r="BK17" i="5"/>
  <c r="BI18" i="5"/>
  <c r="BO18" i="5"/>
  <c r="CE19" i="5"/>
  <c r="BH19" i="5"/>
  <c r="BM19" i="5"/>
  <c r="BN20" i="5"/>
  <c r="BJ20" i="5"/>
  <c r="BF20" i="5"/>
  <c r="BG20" i="5"/>
  <c r="CD20" i="5"/>
  <c r="CE23" i="5"/>
  <c r="BH23" i="5"/>
  <c r="BL24" i="5"/>
  <c r="CD24" i="5"/>
  <c r="CE27" i="5"/>
  <c r="BH27" i="5"/>
  <c r="BM27" i="5"/>
  <c r="BN28" i="5"/>
  <c r="BJ28" i="5"/>
  <c r="BF28" i="5"/>
  <c r="BL28" i="5"/>
  <c r="CD28" i="5"/>
  <c r="AR3" i="5"/>
  <c r="AV3" i="5"/>
  <c r="AZ3" i="5"/>
  <c r="BE3" i="5"/>
  <c r="BI3" i="5"/>
  <c r="BE4" i="5"/>
  <c r="BI4" i="5"/>
  <c r="BE5" i="5"/>
  <c r="BI5" i="5"/>
  <c r="BE7" i="5"/>
  <c r="BI7" i="5"/>
  <c r="BE8" i="5"/>
  <c r="BI8" i="5"/>
  <c r="BM8" i="5"/>
  <c r="BN9" i="5"/>
  <c r="BJ9" i="5"/>
  <c r="BF9" i="5"/>
  <c r="BG9" i="5"/>
  <c r="BL9" i="5"/>
  <c r="CD9" i="5"/>
  <c r="BE10" i="5"/>
  <c r="BK10" i="5"/>
  <c r="BP10" i="5"/>
  <c r="BI11" i="5"/>
  <c r="BO11" i="5"/>
  <c r="CE12" i="5"/>
  <c r="BH12" i="5"/>
  <c r="BM12" i="5"/>
  <c r="BN13" i="5"/>
  <c r="BJ13" i="5"/>
  <c r="BF13" i="5"/>
  <c r="BG13" i="5"/>
  <c r="BL13" i="5"/>
  <c r="CD13" i="5"/>
  <c r="BE14" i="5"/>
  <c r="BK14" i="5"/>
  <c r="BI15" i="5"/>
  <c r="BO15" i="5"/>
  <c r="CE16" i="5"/>
  <c r="BH16" i="5"/>
  <c r="BM16" i="5"/>
  <c r="BN17" i="5"/>
  <c r="BJ17" i="5"/>
  <c r="BF17" i="5"/>
  <c r="BG17" i="5"/>
  <c r="BL17" i="5"/>
  <c r="CD17" i="5"/>
  <c r="BE18" i="5"/>
  <c r="BK18" i="5"/>
  <c r="BI19" i="5"/>
  <c r="BO19" i="5"/>
  <c r="CE20" i="5"/>
  <c r="BH20" i="5"/>
  <c r="BM20" i="5"/>
  <c r="BN21" i="5"/>
  <c r="BJ21" i="5"/>
  <c r="BF21" i="5"/>
  <c r="BG21" i="5"/>
  <c r="BL21" i="5"/>
  <c r="CD21" i="5"/>
  <c r="BE22" i="5"/>
  <c r="BK22" i="5"/>
  <c r="BI23" i="5"/>
  <c r="BO23" i="5"/>
  <c r="CE24" i="5"/>
  <c r="BH24" i="5"/>
  <c r="BM24" i="5"/>
  <c r="BN25" i="5"/>
  <c r="BJ25" i="5"/>
  <c r="BF25" i="5"/>
  <c r="BG25" i="5"/>
  <c r="BL25" i="5"/>
  <c r="CD25" i="5"/>
  <c r="BE26" i="5"/>
  <c r="BK26" i="5"/>
  <c r="BI27" i="5"/>
  <c r="BO27" i="5"/>
  <c r="CE28" i="5"/>
  <c r="BH28" i="5"/>
  <c r="BM28" i="5"/>
  <c r="BN29" i="5"/>
  <c r="BJ29" i="5"/>
  <c r="BF29" i="5"/>
  <c r="CD29" i="5"/>
  <c r="BG29" i="5"/>
  <c r="BL29" i="5"/>
  <c r="BL30" i="5"/>
  <c r="BH30" i="5"/>
  <c r="CD30" i="5"/>
  <c r="BK30" i="5"/>
  <c r="BF30" i="5"/>
  <c r="BO30" i="5"/>
  <c r="BJ30" i="5"/>
  <c r="BE30" i="5"/>
  <c r="BG30" i="5"/>
  <c r="BE31" i="5"/>
  <c r="CE9" i="5"/>
  <c r="CE13" i="5"/>
  <c r="BH13" i="5"/>
  <c r="BM13" i="5"/>
  <c r="BN14" i="5"/>
  <c r="BJ14" i="5"/>
  <c r="BF14" i="5"/>
  <c r="BG14" i="5"/>
  <c r="BL14" i="5"/>
  <c r="CD14" i="5"/>
  <c r="CE17" i="5"/>
  <c r="BH17" i="5"/>
  <c r="BM17" i="5"/>
  <c r="BN18" i="5"/>
  <c r="BJ18" i="5"/>
  <c r="BF18" i="5"/>
  <c r="BG18" i="5"/>
  <c r="BL18" i="5"/>
  <c r="CD18" i="5"/>
  <c r="BE19" i="5"/>
  <c r="BK19" i="5"/>
  <c r="BP19" i="5"/>
  <c r="BI20" i="5"/>
  <c r="BO20" i="5"/>
  <c r="CE21" i="5"/>
  <c r="BH21" i="5"/>
  <c r="BM21" i="5"/>
  <c r="BN22" i="5"/>
  <c r="BJ22" i="5"/>
  <c r="BF22" i="5"/>
  <c r="BG22" i="5"/>
  <c r="BL22" i="5"/>
  <c r="CD22" i="5"/>
  <c r="BE23" i="5"/>
  <c r="BK23" i="5"/>
  <c r="BP23" i="5"/>
  <c r="BI24" i="5"/>
  <c r="BO24" i="5"/>
  <c r="CE25" i="5"/>
  <c r="BH25" i="5"/>
  <c r="BM25" i="5"/>
  <c r="BN26" i="5"/>
  <c r="BJ26" i="5"/>
  <c r="BF26" i="5"/>
  <c r="BG26" i="5"/>
  <c r="BL26" i="5"/>
  <c r="CD26" i="5"/>
  <c r="BE27" i="5"/>
  <c r="BK27" i="5"/>
  <c r="BP27" i="5"/>
  <c r="BI28" i="5"/>
  <c r="BO28" i="5"/>
  <c r="CE29" i="5"/>
  <c r="BH29" i="5"/>
  <c r="BM29" i="5"/>
  <c r="BP30" i="5"/>
  <c r="BI30" i="5"/>
  <c r="BL31" i="5"/>
  <c r="BH31" i="5"/>
  <c r="BN31" i="5"/>
  <c r="BI31" i="5"/>
  <c r="BM31" i="5"/>
  <c r="BG31" i="5"/>
  <c r="BF31" i="5"/>
  <c r="CD31" i="5"/>
  <c r="AT3" i="5"/>
  <c r="AX3" i="5"/>
  <c r="BG3" i="5"/>
  <c r="BK3" i="5"/>
  <c r="BG4" i="5"/>
  <c r="BK4" i="5"/>
  <c r="BG5" i="5"/>
  <c r="BK5" i="5"/>
  <c r="BG7" i="5"/>
  <c r="BK7" i="5"/>
  <c r="BN8" i="5"/>
  <c r="BG8" i="5"/>
  <c r="BK8" i="5"/>
  <c r="BP8" i="5"/>
  <c r="BI9" i="5"/>
  <c r="BO9" i="5"/>
  <c r="CE10" i="5"/>
  <c r="BH10" i="5"/>
  <c r="BM10" i="5"/>
  <c r="BN11" i="5"/>
  <c r="BJ11" i="5"/>
  <c r="BF11" i="5"/>
  <c r="BG11" i="5"/>
  <c r="BL11" i="5"/>
  <c r="CD11" i="5"/>
  <c r="BE12" i="5"/>
  <c r="BK12" i="5"/>
  <c r="BP12" i="5"/>
  <c r="BI13" i="5"/>
  <c r="BO13" i="5"/>
  <c r="CE14" i="5"/>
  <c r="BH14" i="5"/>
  <c r="BM14" i="5"/>
  <c r="BN15" i="5"/>
  <c r="BJ15" i="5"/>
  <c r="BF15" i="5"/>
  <c r="BG15" i="5"/>
  <c r="BL15" i="5"/>
  <c r="CD15" i="5"/>
  <c r="BE16" i="5"/>
  <c r="BK16" i="5"/>
  <c r="BP16" i="5"/>
  <c r="BI17" i="5"/>
  <c r="BO17" i="5"/>
  <c r="CE18" i="5"/>
  <c r="BH18" i="5"/>
  <c r="BM18" i="5"/>
  <c r="BN19" i="5"/>
  <c r="BJ19" i="5"/>
  <c r="BF19" i="5"/>
  <c r="BG19" i="5"/>
  <c r="BL19" i="5"/>
  <c r="CD19" i="5"/>
  <c r="BE20" i="5"/>
  <c r="BK20" i="5"/>
  <c r="BP20" i="5"/>
  <c r="BI21" i="5"/>
  <c r="BO21" i="5"/>
  <c r="CE22" i="5"/>
  <c r="BH22" i="5"/>
  <c r="BM22" i="5"/>
  <c r="BN23" i="5"/>
  <c r="BJ23" i="5"/>
  <c r="BF23" i="5"/>
  <c r="BG23" i="5"/>
  <c r="BL23" i="5"/>
  <c r="CD23" i="5"/>
  <c r="BE24" i="5"/>
  <c r="BK24" i="5"/>
  <c r="BP24" i="5"/>
  <c r="BI25" i="5"/>
  <c r="BO25" i="5"/>
  <c r="CE26" i="5"/>
  <c r="BH26" i="5"/>
  <c r="BM26" i="5"/>
  <c r="BN27" i="5"/>
  <c r="BJ27" i="5"/>
  <c r="BF27" i="5"/>
  <c r="BG27" i="5"/>
  <c r="BL27" i="5"/>
  <c r="CD27" i="5"/>
  <c r="BE28" i="5"/>
  <c r="BK28" i="5"/>
  <c r="BP28" i="5"/>
  <c r="BI29" i="5"/>
  <c r="BO29" i="5"/>
  <c r="BM30" i="5"/>
  <c r="BJ31" i="5"/>
  <c r="BP31" i="5"/>
  <c r="BO32" i="5"/>
  <c r="BL32" i="5"/>
  <c r="BH32" i="5"/>
  <c r="BF32" i="5"/>
  <c r="BK32" i="5"/>
  <c r="CE89" i="5"/>
  <c r="BK89" i="5"/>
  <c r="BM89" i="5"/>
  <c r="BE89" i="5"/>
  <c r="BH89" i="5"/>
  <c r="CD91" i="5"/>
  <c r="BM91" i="5"/>
  <c r="BN91" i="5"/>
  <c r="BJ91" i="5"/>
  <c r="BF91" i="5"/>
  <c r="BI91" i="5"/>
  <c r="BO91" i="5"/>
  <c r="BH91" i="5"/>
  <c r="BL91" i="5"/>
  <c r="BE91" i="5"/>
  <c r="CE92" i="5"/>
  <c r="BP92" i="5"/>
  <c r="CE108" i="5"/>
  <c r="BL108" i="5"/>
  <c r="BM108" i="5"/>
  <c r="BE108" i="5"/>
  <c r="BI108" i="5"/>
  <c r="BP108" i="5"/>
  <c r="BH108" i="5"/>
  <c r="BL86" i="5"/>
  <c r="BH86" i="5"/>
  <c r="BM86" i="5"/>
  <c r="BG86" i="5"/>
  <c r="BN86" i="5"/>
  <c r="BI86" i="5"/>
  <c r="BF86" i="5"/>
  <c r="CD86" i="5"/>
  <c r="BO89" i="5"/>
  <c r="BK91" i="5"/>
  <c r="CE116" i="5"/>
  <c r="BN116" i="5"/>
  <c r="BJ116" i="5"/>
  <c r="BF116" i="5"/>
  <c r="BL116" i="5"/>
  <c r="BM116" i="5"/>
  <c r="BE116" i="5"/>
  <c r="BI116" i="5"/>
  <c r="BP116" i="5"/>
  <c r="BH116" i="5"/>
  <c r="BH33" i="5"/>
  <c r="BL33" i="5"/>
  <c r="BH34" i="5"/>
  <c r="BL34" i="5"/>
  <c r="BH35" i="5"/>
  <c r="BL35" i="5"/>
  <c r="BH43" i="5"/>
  <c r="BL43" i="5"/>
  <c r="BH44" i="5"/>
  <c r="BL44" i="5"/>
  <c r="BH48" i="5"/>
  <c r="BL48" i="5"/>
  <c r="BH49" i="5"/>
  <c r="BL49" i="5"/>
  <c r="BH50" i="5"/>
  <c r="BL50" i="5"/>
  <c r="BH51" i="5"/>
  <c r="BL51" i="5"/>
  <c r="BH52" i="5"/>
  <c r="BL52" i="5"/>
  <c r="BH53" i="5"/>
  <c r="BL53" i="5"/>
  <c r="BH55" i="5"/>
  <c r="BL55" i="5"/>
  <c r="BH56" i="5"/>
  <c r="BL56" i="5"/>
  <c r="BH57" i="5"/>
  <c r="BL57" i="5"/>
  <c r="BH54" i="5"/>
  <c r="BL54" i="5"/>
  <c r="BH58" i="5"/>
  <c r="BL58" i="5"/>
  <c r="BH59" i="5"/>
  <c r="BL59" i="5"/>
  <c r="BH60" i="5"/>
  <c r="BL60" i="5"/>
  <c r="BH61" i="5"/>
  <c r="BL61" i="5"/>
  <c r="BH62" i="5"/>
  <c r="BL62" i="5"/>
  <c r="BH63" i="5"/>
  <c r="BL63" i="5"/>
  <c r="BH64" i="5"/>
  <c r="BL64" i="5"/>
  <c r="BH65" i="5"/>
  <c r="BL65" i="5"/>
  <c r="BH66" i="5"/>
  <c r="BL66" i="5"/>
  <c r="BH67" i="5"/>
  <c r="BL67" i="5"/>
  <c r="BH68" i="5"/>
  <c r="BL68" i="5"/>
  <c r="BH69" i="5"/>
  <c r="BL69" i="5"/>
  <c r="BH70" i="5"/>
  <c r="BL70" i="5"/>
  <c r="BH71" i="5"/>
  <c r="BL71" i="5"/>
  <c r="BH72" i="5"/>
  <c r="BL72" i="5"/>
  <c r="BH73" i="5"/>
  <c r="BL73" i="5"/>
  <c r="BH74" i="5"/>
  <c r="BL74" i="5"/>
  <c r="BH75" i="5"/>
  <c r="BL75" i="5"/>
  <c r="BH76" i="5"/>
  <c r="BL76" i="5"/>
  <c r="BH77" i="5"/>
  <c r="BL77" i="5"/>
  <c r="BH78" i="5"/>
  <c r="BL78" i="5"/>
  <c r="BH79" i="5"/>
  <c r="BL79" i="5"/>
  <c r="BH80" i="5"/>
  <c r="BL80" i="5"/>
  <c r="BH81" i="5"/>
  <c r="BL81" i="5"/>
  <c r="BH82" i="5"/>
  <c r="BL82" i="5"/>
  <c r="BI83" i="5"/>
  <c r="BN83" i="5"/>
  <c r="BL84" i="5"/>
  <c r="BH84" i="5"/>
  <c r="BF84" i="5"/>
  <c r="BK84" i="5"/>
  <c r="CD84" i="5"/>
  <c r="BN87" i="5"/>
  <c r="BJ87" i="5"/>
  <c r="BF87" i="5"/>
  <c r="BO87" i="5"/>
  <c r="BI87" i="5"/>
  <c r="BG87" i="5"/>
  <c r="BM87" i="5"/>
  <c r="CE90" i="5"/>
  <c r="BP90" i="5"/>
  <c r="BG90" i="5"/>
  <c r="CD92" i="5"/>
  <c r="BM92" i="5"/>
  <c r="BI92" i="5"/>
  <c r="BE92" i="5"/>
  <c r="BN92" i="5"/>
  <c r="BJ92" i="5"/>
  <c r="BF92" i="5"/>
  <c r="BL92" i="5"/>
  <c r="BK92" i="5"/>
  <c r="BO92" i="5"/>
  <c r="CD94" i="5"/>
  <c r="BM94" i="5"/>
  <c r="BI94" i="5"/>
  <c r="BE94" i="5"/>
  <c r="BN94" i="5"/>
  <c r="BJ94" i="5"/>
  <c r="BF94" i="5"/>
  <c r="BH94" i="5"/>
  <c r="BL94" i="5"/>
  <c r="BK94" i="5"/>
  <c r="BG94" i="5"/>
  <c r="CD96" i="5"/>
  <c r="BM96" i="5"/>
  <c r="BI96" i="5"/>
  <c r="BE96" i="5"/>
  <c r="BN96" i="5"/>
  <c r="BJ96" i="5"/>
  <c r="BF96" i="5"/>
  <c r="BH96" i="5"/>
  <c r="BL96" i="5"/>
  <c r="BK96" i="5"/>
  <c r="BG96" i="5"/>
  <c r="CD98" i="5"/>
  <c r="BM98" i="5"/>
  <c r="BI98" i="5"/>
  <c r="BE98" i="5"/>
  <c r="BN98" i="5"/>
  <c r="BJ98" i="5"/>
  <c r="BF98" i="5"/>
  <c r="BH98" i="5"/>
  <c r="BL98" i="5"/>
  <c r="BK98" i="5"/>
  <c r="BG98" i="5"/>
  <c r="CD100" i="5"/>
  <c r="BM100" i="5"/>
  <c r="BI100" i="5"/>
  <c r="BE100" i="5"/>
  <c r="BN100" i="5"/>
  <c r="BJ100" i="5"/>
  <c r="BF100" i="5"/>
  <c r="BH100" i="5"/>
  <c r="BL100" i="5"/>
  <c r="BK100" i="5"/>
  <c r="BG100" i="5"/>
  <c r="BG33" i="5"/>
  <c r="BK33" i="5"/>
  <c r="BG34" i="5"/>
  <c r="BK34" i="5"/>
  <c r="BG35" i="5"/>
  <c r="BK35" i="5"/>
  <c r="BG43" i="5"/>
  <c r="BK43" i="5"/>
  <c r="BG44" i="5"/>
  <c r="BK44" i="5"/>
  <c r="BG48" i="5"/>
  <c r="BK48" i="5"/>
  <c r="BG49" i="5"/>
  <c r="BK49" i="5"/>
  <c r="BG50" i="5"/>
  <c r="BK50" i="5"/>
  <c r="BG51" i="5"/>
  <c r="BK51" i="5"/>
  <c r="BG52" i="5"/>
  <c r="BK52" i="5"/>
  <c r="BG53" i="5"/>
  <c r="BK53" i="5"/>
  <c r="BG55" i="5"/>
  <c r="BK55" i="5"/>
  <c r="BG56" i="5"/>
  <c r="BK56" i="5"/>
  <c r="BG57" i="5"/>
  <c r="BK57" i="5"/>
  <c r="BG54" i="5"/>
  <c r="BK54" i="5"/>
  <c r="BG58" i="5"/>
  <c r="BK58" i="5"/>
  <c r="BG59" i="5"/>
  <c r="BK59" i="5"/>
  <c r="BG60" i="5"/>
  <c r="BK60" i="5"/>
  <c r="BG61" i="5"/>
  <c r="BK61" i="5"/>
  <c r="BG62" i="5"/>
  <c r="BK62" i="5"/>
  <c r="BG63" i="5"/>
  <c r="BK63" i="5"/>
  <c r="BG64" i="5"/>
  <c r="BK64" i="5"/>
  <c r="BG65" i="5"/>
  <c r="BK65" i="5"/>
  <c r="BG66" i="5"/>
  <c r="BK66" i="5"/>
  <c r="BG67" i="5"/>
  <c r="BK67" i="5"/>
  <c r="BG68" i="5"/>
  <c r="BK68" i="5"/>
  <c r="BG69" i="5"/>
  <c r="BK69" i="5"/>
  <c r="BG70" i="5"/>
  <c r="BK70" i="5"/>
  <c r="BG71" i="5"/>
  <c r="BK71" i="5"/>
  <c r="BG72" i="5"/>
  <c r="BK72" i="5"/>
  <c r="BG73" i="5"/>
  <c r="BK73" i="5"/>
  <c r="BG74" i="5"/>
  <c r="BK74" i="5"/>
  <c r="BG75" i="5"/>
  <c r="BK75" i="5"/>
  <c r="BG76" i="5"/>
  <c r="BK76" i="5"/>
  <c r="BG77" i="5"/>
  <c r="BK77" i="5"/>
  <c r="BG78" i="5"/>
  <c r="BK78" i="5"/>
  <c r="BG79" i="5"/>
  <c r="BK79" i="5"/>
  <c r="BG80" i="5"/>
  <c r="BK80" i="5"/>
  <c r="BG81" i="5"/>
  <c r="BK81" i="5"/>
  <c r="BG82" i="5"/>
  <c r="BK82" i="5"/>
  <c r="BL83" i="5"/>
  <c r="BH83" i="5"/>
  <c r="BG83" i="5"/>
  <c r="BM83" i="5"/>
  <c r="CE83" i="5"/>
  <c r="BE84" i="5"/>
  <c r="BJ84" i="5"/>
  <c r="BO84" i="5"/>
  <c r="BP86" i="5"/>
  <c r="BE87" i="5"/>
  <c r="BL87" i="5"/>
  <c r="BN88" i="5"/>
  <c r="BJ88" i="5"/>
  <c r="BF88" i="5"/>
  <c r="BM88" i="5"/>
  <c r="BH88" i="5"/>
  <c r="BK88" i="5"/>
  <c r="CD88" i="5"/>
  <c r="BN90" i="5"/>
  <c r="BJ90" i="5"/>
  <c r="BF90" i="5"/>
  <c r="BK90" i="5"/>
  <c r="BE90" i="5"/>
  <c r="BO90" i="5"/>
  <c r="BI90" i="5"/>
  <c r="BM90" i="5"/>
  <c r="BH92" i="5"/>
  <c r="CE104" i="5"/>
  <c r="BL104" i="5"/>
  <c r="BM104" i="5"/>
  <c r="BE104" i="5"/>
  <c r="BI104" i="5"/>
  <c r="BP104" i="5"/>
  <c r="CE112" i="5"/>
  <c r="BL112" i="5"/>
  <c r="BM112" i="5"/>
  <c r="BE112" i="5"/>
  <c r="BI112" i="5"/>
  <c r="BP112" i="5"/>
  <c r="CE91" i="5"/>
  <c r="CD93" i="5"/>
  <c r="BM93" i="5"/>
  <c r="BI93" i="5"/>
  <c r="BE93" i="5"/>
  <c r="BN93" i="5"/>
  <c r="BJ93" i="5"/>
  <c r="BF93" i="5"/>
  <c r="BG93" i="5"/>
  <c r="BO93" i="5"/>
  <c r="CD95" i="5"/>
  <c r="BM95" i="5"/>
  <c r="BI95" i="5"/>
  <c r="BE95" i="5"/>
  <c r="BN95" i="5"/>
  <c r="BJ95" i="5"/>
  <c r="BF95" i="5"/>
  <c r="BG95" i="5"/>
  <c r="BO95" i="5"/>
  <c r="CD97" i="5"/>
  <c r="BM97" i="5"/>
  <c r="BI97" i="5"/>
  <c r="BE97" i="5"/>
  <c r="BN97" i="5"/>
  <c r="BJ97" i="5"/>
  <c r="BF97" i="5"/>
  <c r="BG97" i="5"/>
  <c r="BO97" i="5"/>
  <c r="CD99" i="5"/>
  <c r="BM99" i="5"/>
  <c r="BI99" i="5"/>
  <c r="BE99" i="5"/>
  <c r="BN99" i="5"/>
  <c r="BJ99" i="5"/>
  <c r="BF99" i="5"/>
  <c r="BG99" i="5"/>
  <c r="BO99" i="5"/>
  <c r="BN101" i="5"/>
  <c r="BJ101" i="5"/>
  <c r="BF101" i="5"/>
  <c r="BO101" i="5"/>
  <c r="BK101" i="5"/>
  <c r="BG101" i="5"/>
  <c r="BM101" i="5"/>
  <c r="BE101" i="5"/>
  <c r="BH101" i="5"/>
  <c r="CD101" i="5"/>
  <c r="BE103" i="5"/>
  <c r="BE107" i="5"/>
  <c r="BE111" i="5"/>
  <c r="BE115" i="5"/>
  <c r="BE121" i="5"/>
  <c r="CD124" i="5"/>
  <c r="BM124" i="5"/>
  <c r="BI124" i="5"/>
  <c r="BE124" i="5"/>
  <c r="BN124" i="5"/>
  <c r="BJ124" i="5"/>
  <c r="BF124" i="5"/>
  <c r="BL124" i="5"/>
  <c r="BO124" i="5"/>
  <c r="BG124" i="5"/>
  <c r="BH124" i="5"/>
  <c r="CE88" i="5"/>
  <c r="BN89" i="5"/>
  <c r="BJ89" i="5"/>
  <c r="BF89" i="5"/>
  <c r="BG89" i="5"/>
  <c r="BL89" i="5"/>
  <c r="CD89" i="5"/>
  <c r="BP91" i="5"/>
  <c r="CE93" i="5"/>
  <c r="BH93" i="5"/>
  <c r="BP93" i="5"/>
  <c r="CE95" i="5"/>
  <c r="BH95" i="5"/>
  <c r="BP95" i="5"/>
  <c r="CE97" i="5"/>
  <c r="BH97" i="5"/>
  <c r="BP97" i="5"/>
  <c r="CE99" i="5"/>
  <c r="BH99" i="5"/>
  <c r="BP99" i="5"/>
  <c r="CE101" i="5"/>
  <c r="BP101" i="5"/>
  <c r="CE124" i="5"/>
  <c r="BK124" i="5"/>
  <c r="CE94" i="5"/>
  <c r="BP94" i="5"/>
  <c r="CE96" i="5"/>
  <c r="BP96" i="5"/>
  <c r="CE98" i="5"/>
  <c r="BP98" i="5"/>
  <c r="CE100" i="5"/>
  <c r="BP100" i="5"/>
  <c r="CE103" i="5"/>
  <c r="BI103" i="5"/>
  <c r="BL103" i="5"/>
  <c r="BP103" i="5"/>
  <c r="CE107" i="5"/>
  <c r="BI107" i="5"/>
  <c r="BL107" i="5"/>
  <c r="BP107" i="5"/>
  <c r="CE111" i="5"/>
  <c r="BI111" i="5"/>
  <c r="BL111" i="5"/>
  <c r="BP111" i="5"/>
  <c r="CE115" i="5"/>
  <c r="BJ115" i="5"/>
  <c r="BF115" i="5"/>
  <c r="BI115" i="5"/>
  <c r="BL115" i="5"/>
  <c r="BP115" i="5"/>
  <c r="CE121" i="5"/>
  <c r="BN121" i="5"/>
  <c r="BJ121" i="5"/>
  <c r="BF121" i="5"/>
  <c r="BI121" i="5"/>
  <c r="BL121" i="5"/>
  <c r="BP121" i="5"/>
  <c r="BN104" i="5"/>
  <c r="CE105" i="5"/>
  <c r="BH105" i="5"/>
  <c r="BP105" i="5"/>
  <c r="BN108" i="5"/>
  <c r="CE109" i="5"/>
  <c r="BH109" i="5"/>
  <c r="BP109" i="5"/>
  <c r="BN112" i="5"/>
  <c r="CE113" i="5"/>
  <c r="BF113" i="5"/>
  <c r="BH113" i="5"/>
  <c r="BP113" i="5"/>
  <c r="BO116" i="5"/>
  <c r="CE117" i="5"/>
  <c r="BN117" i="5"/>
  <c r="BJ117" i="5"/>
  <c r="BF117" i="5"/>
  <c r="BH117" i="5"/>
  <c r="BP117" i="5"/>
  <c r="CE123" i="5"/>
  <c r="BP123" i="5"/>
  <c r="BK123" i="5"/>
  <c r="BE123" i="5"/>
  <c r="BO123" i="5"/>
  <c r="CE102" i="5"/>
  <c r="BH102" i="5"/>
  <c r="BP102" i="5"/>
  <c r="CE106" i="5"/>
  <c r="BH106" i="5"/>
  <c r="BP106" i="5"/>
  <c r="CE110" i="5"/>
  <c r="BH110" i="5"/>
  <c r="BP110" i="5"/>
  <c r="CE114" i="5"/>
  <c r="BF114" i="5"/>
  <c r="BH114" i="5"/>
  <c r="BP114" i="5"/>
  <c r="CE120" i="5"/>
  <c r="BN120" i="5"/>
  <c r="BJ120" i="5"/>
  <c r="BF120" i="5"/>
  <c r="BH120" i="5"/>
  <c r="BP120" i="5"/>
  <c r="CD125" i="5"/>
  <c r="BM125" i="5"/>
  <c r="BI125" i="5"/>
  <c r="BE125" i="5"/>
  <c r="BN125" i="5"/>
  <c r="BJ125" i="5"/>
  <c r="BF125" i="5"/>
  <c r="BH125" i="5"/>
  <c r="BK125" i="5"/>
  <c r="BP126" i="5"/>
  <c r="CE126" i="5"/>
  <c r="BG126" i="5"/>
  <c r="BN126" i="5"/>
  <c r="CD129" i="5"/>
  <c r="BM129" i="5"/>
  <c r="BI129" i="5"/>
  <c r="BE129" i="5"/>
  <c r="BO129" i="5"/>
  <c r="BJ129" i="5"/>
  <c r="BK129" i="5"/>
  <c r="BF129" i="5"/>
  <c r="BL129" i="5"/>
  <c r="BN129" i="5"/>
  <c r="CD130" i="5"/>
  <c r="BM130" i="5"/>
  <c r="BI130" i="5"/>
  <c r="BE130" i="5"/>
  <c r="BN130" i="5"/>
  <c r="BH130" i="5"/>
  <c r="BO130" i="5"/>
  <c r="BJ130" i="5"/>
  <c r="BK130" i="5"/>
  <c r="BL130" i="5"/>
  <c r="BL136" i="5"/>
  <c r="BN136" i="5"/>
  <c r="BP136" i="5"/>
  <c r="BF136" i="5"/>
  <c r="BJ136" i="5"/>
  <c r="CE136" i="5"/>
  <c r="BG102" i="5"/>
  <c r="BK102" i="5"/>
  <c r="BO102" i="5"/>
  <c r="BG103" i="5"/>
  <c r="BK103" i="5"/>
  <c r="BO103" i="5"/>
  <c r="BG104" i="5"/>
  <c r="BK104" i="5"/>
  <c r="BO104" i="5"/>
  <c r="BG105" i="5"/>
  <c r="BK105" i="5"/>
  <c r="BO105" i="5"/>
  <c r="BG106" i="5"/>
  <c r="BK106" i="5"/>
  <c r="BO106" i="5"/>
  <c r="BG107" i="5"/>
  <c r="BK107" i="5"/>
  <c r="BO107" i="5"/>
  <c r="BG108" i="5"/>
  <c r="BK108" i="5"/>
  <c r="BO108" i="5"/>
  <c r="BG109" i="5"/>
  <c r="BK109" i="5"/>
  <c r="BO109" i="5"/>
  <c r="BG110" i="5"/>
  <c r="BK110" i="5"/>
  <c r="BO110" i="5"/>
  <c r="BG111" i="5"/>
  <c r="BK111" i="5"/>
  <c r="BO111" i="5"/>
  <c r="BG112" i="5"/>
  <c r="BK112" i="5"/>
  <c r="BO112" i="5"/>
  <c r="BG113" i="5"/>
  <c r="BK113" i="5"/>
  <c r="BO113" i="5"/>
  <c r="BG114" i="5"/>
  <c r="BK114" i="5"/>
  <c r="BO114" i="5"/>
  <c r="BG115" i="5"/>
  <c r="BK115" i="5"/>
  <c r="BO115" i="5"/>
  <c r="BG116" i="5"/>
  <c r="BK116" i="5"/>
  <c r="BG117" i="5"/>
  <c r="BK117" i="5"/>
  <c r="BG120" i="5"/>
  <c r="BK120" i="5"/>
  <c r="BG121" i="5"/>
  <c r="BK121" i="5"/>
  <c r="CE122" i="5"/>
  <c r="BH122" i="5"/>
  <c r="BN123" i="5"/>
  <c r="BJ123" i="5"/>
  <c r="BF123" i="5"/>
  <c r="BG123" i="5"/>
  <c r="BL123" i="5"/>
  <c r="CD123" i="5"/>
  <c r="CD126" i="5"/>
  <c r="BM126" i="5"/>
  <c r="BI126" i="5"/>
  <c r="BE126" i="5"/>
  <c r="BO126" i="5"/>
  <c r="BJ126" i="5"/>
  <c r="BK126" i="5"/>
  <c r="BF126" i="5"/>
  <c r="BH126" i="5"/>
  <c r="CD127" i="5"/>
  <c r="BM127" i="5"/>
  <c r="BI127" i="5"/>
  <c r="BE127" i="5"/>
  <c r="BN127" i="5"/>
  <c r="BH127" i="5"/>
  <c r="BO127" i="5"/>
  <c r="BJ127" i="5"/>
  <c r="BG127" i="5"/>
  <c r="BF102" i="5"/>
  <c r="BJ102" i="5"/>
  <c r="BF103" i="5"/>
  <c r="BJ103" i="5"/>
  <c r="BF104" i="5"/>
  <c r="BJ104" i="5"/>
  <c r="BF105" i="5"/>
  <c r="BJ105" i="5"/>
  <c r="BF106" i="5"/>
  <c r="BJ106" i="5"/>
  <c r="BF107" i="5"/>
  <c r="BJ107" i="5"/>
  <c r="BF108" i="5"/>
  <c r="BJ108" i="5"/>
  <c r="BF109" i="5"/>
  <c r="BJ109" i="5"/>
  <c r="BF110" i="5"/>
  <c r="BJ110" i="5"/>
  <c r="BF111" i="5"/>
  <c r="BJ111" i="5"/>
  <c r="BF112" i="5"/>
  <c r="BJ112" i="5"/>
  <c r="BJ113" i="5"/>
  <c r="BJ114" i="5"/>
  <c r="BN122" i="5"/>
  <c r="BJ122" i="5"/>
  <c r="BF122" i="5"/>
  <c r="BG122" i="5"/>
  <c r="BL122" i="5"/>
  <c r="CD122" i="5"/>
  <c r="CE125" i="5"/>
  <c r="BP125" i="5"/>
  <c r="BP129" i="5"/>
  <c r="CE135" i="5"/>
  <c r="BJ135" i="5"/>
  <c r="BN135" i="5"/>
  <c r="BP135" i="5"/>
  <c r="BF135" i="5"/>
  <c r="BH135" i="5"/>
  <c r="BH128" i="5"/>
  <c r="BN133" i="5"/>
  <c r="BF133" i="5"/>
  <c r="BP133" i="5"/>
  <c r="BH137" i="5"/>
  <c r="CD128" i="5"/>
  <c r="BM128" i="5"/>
  <c r="BI128" i="5"/>
  <c r="BE128" i="5"/>
  <c r="BG128" i="5"/>
  <c r="BL128" i="5"/>
  <c r="BL132" i="5"/>
  <c r="BJ132" i="5"/>
  <c r="BL133" i="5"/>
  <c r="BN137" i="5"/>
  <c r="BF137" i="5"/>
  <c r="BP137" i="5"/>
  <c r="BH134" i="5"/>
  <c r="BG132" i="5"/>
  <c r="BK132" i="5"/>
  <c r="BO132" i="5"/>
  <c r="BG133" i="5"/>
  <c r="BK133" i="5"/>
  <c r="BO133" i="5"/>
  <c r="BG134" i="5"/>
  <c r="BK134" i="5"/>
  <c r="BO134" i="5"/>
  <c r="BG135" i="5"/>
  <c r="BK135" i="5"/>
  <c r="BO135" i="5"/>
  <c r="BG136" i="5"/>
  <c r="BK136" i="5"/>
  <c r="BO136" i="5"/>
  <c r="BG137" i="5"/>
  <c r="BK137" i="5"/>
  <c r="BO137" i="5"/>
  <c r="BE132" i="5"/>
  <c r="BI132" i="5"/>
  <c r="BM132" i="5"/>
  <c r="BE133" i="5"/>
  <c r="BI133" i="5"/>
  <c r="BM133" i="5"/>
  <c r="BE134" i="5"/>
  <c r="BI134" i="5"/>
  <c r="BM134" i="5"/>
  <c r="BE135" i="5"/>
  <c r="BI135" i="5"/>
  <c r="BM135" i="5"/>
  <c r="BE136" i="5"/>
  <c r="BI136" i="5"/>
  <c r="BM136" i="5"/>
  <c r="BE137" i="5"/>
  <c r="BI137" i="5"/>
  <c r="BM137" i="5"/>
</calcChain>
</file>

<file path=xl/sharedStrings.xml><?xml version="1.0" encoding="utf-8"?>
<sst xmlns="http://schemas.openxmlformats.org/spreadsheetml/2006/main" count="174" uniqueCount="34">
  <si>
    <t>GUATEMALA</t>
  </si>
  <si>
    <t>HONDURAS</t>
  </si>
  <si>
    <t>NICARAGUA</t>
  </si>
  <si>
    <t>PANAMA</t>
  </si>
  <si>
    <t>EL SALVADOR</t>
  </si>
  <si>
    <t>COSTA RICA</t>
  </si>
  <si>
    <t>Periodo Anual 1</t>
  </si>
  <si>
    <t>Periodo Anual 2</t>
  </si>
  <si>
    <t>Periodo Anual 3</t>
  </si>
  <si>
    <t>PAIS</t>
  </si>
  <si>
    <t>NODO RTR</t>
  </si>
  <si>
    <t>Coeficiente de Estacionalidad</t>
  </si>
  <si>
    <t>Coeficiente de Tendecia</t>
  </si>
  <si>
    <t>Nodo</t>
  </si>
  <si>
    <t>Mes Inicio</t>
  </si>
  <si>
    <t>Mes Fin</t>
  </si>
  <si>
    <t>Nombre del Nodo</t>
  </si>
  <si>
    <t>Nombre del Nodo
de Reemplazo</t>
  </si>
  <si>
    <t>Nodo de Reemplazo</t>
  </si>
  <si>
    <t>No.</t>
  </si>
  <si>
    <t>Nota</t>
  </si>
  <si>
    <t>Pronósticos de Medias Móviles</t>
  </si>
  <si>
    <r>
      <t>Conforme al numeral 8.6.1 del Libro III del RMER, que dice: "</t>
    </r>
    <r>
      <rPr>
        <i/>
        <sz val="12"/>
        <color theme="1"/>
        <rFont val="Segoe UI"/>
        <family val="2"/>
      </rPr>
      <t>[...] En los casos que un nodo de la RTR no tenga información histórica en un mes en particular, se utilizará el precio nodal promedio mensual del nodo que posea precio histórico y que esté vinculado a través del elemento con la menor impedancia.</t>
    </r>
    <r>
      <rPr>
        <sz val="12"/>
        <color theme="1"/>
        <rFont val="Segoe UI"/>
        <family val="2"/>
      </rPr>
      <t>", se adjunta el nodo sin información histórica y su reemplazo para el periodo indicado en el que se reemplaza, conforme lo establece la normativa.</t>
    </r>
  </si>
  <si>
    <t>Energía del Pacífico</t>
  </si>
  <si>
    <t>Ahuachapán</t>
  </si>
  <si>
    <t>a) No se presentaron condiciones de aislaimiento de una o más áreas de control.</t>
  </si>
  <si>
    <t>San Rafael del Sur</t>
  </si>
  <si>
    <t>Diriamba</t>
  </si>
  <si>
    <t>Masatepe</t>
  </si>
  <si>
    <t>Catarina</t>
  </si>
  <si>
    <t>Teniendo en cuenta que, la publicación de la convocatoria para la asignación M2312 es en octubre 2023, el periodo histórico de tres años (36 meses) anteriores comprende desde octubre 2020 a septiembre 2023; periodo donde no existen meses faltantes para el cálculo establecido en el Anexo “Q” del RMER “MÉTODO DE MEDIAS MÓVILES” y con el cual son pronosticados los meses desde octubre 2023 a septiembre 2024.</t>
  </si>
  <si>
    <t>Como resultado de la verificación de las series históricas de datos establecida en el último párrafo del numeral 8.6.1 del Libro III del RMER, para las series históricas de datos comprendidas desde el 01/10/2020 hasta el 31/09/2023, se identificó que:</t>
  </si>
  <si>
    <t>b) Se presentaron 8,203 periodos de mercado que no fueron resultado de una condición de congestión en el MER, es decir que los flujos de potencia resultantes de los procesos de predespacho o redespacho regional, fueron menores que los valores de las restricciones de transmisión modeladas en dichos procesos.</t>
  </si>
  <si>
    <t>c) De los 26,280 periodos de mercado comprendidos en el intervalo, se descartaron 8,203 periodos.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</si>
</sst>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 &quot;-&quot;??_);_(@_)"/>
    <numFmt numFmtId="165" formatCode="&quot;$&quot;#,##0.00"/>
    <numFmt numFmtId="166" formatCode="_(* #,##0.0000_);_(* \(#,##0.0000\);_(* &quot;-&quot;??_);_(@_)"/>
    <numFmt numFmtId="167" formatCode="&quot;$&quot;#,##0.000"/>
  </numFmts>
  <fonts count="7" x14ac:knownFonts="1">
    <font>
      <sz val="11"/>
      <color theme="1"/>
      <name val="Segoe UI"/>
      <family val="2"/>
    </font>
    <font>
      <sz val="11"/>
      <color theme="1"/>
      <name val="Calibri"/>
      <family val="2"/>
      <scheme val="minor"/>
    </font>
    <font>
      <b/>
      <sz val="11"/>
      <color theme="1"/>
      <name val="Calibri"/>
      <family val="2"/>
      <scheme val="minor"/>
    </font>
    <font>
      <sz val="11"/>
      <color theme="1"/>
      <name val="Segoe UI"/>
      <family val="2"/>
    </font>
    <font>
      <sz val="12"/>
      <color theme="1"/>
      <name val="Segoe UI"/>
      <family val="2"/>
    </font>
    <font>
      <i/>
      <sz val="12"/>
      <color theme="1"/>
      <name val="Segoe UI"/>
      <family val="2"/>
    </font>
    <font>
      <b/>
      <sz val="12"/>
      <color theme="1"/>
      <name val="Segoe UI"/>
      <family val="2"/>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rgb="FFFFC00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8"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164" fontId="1" fillId="0" borderId="0" applyFont="0" applyFill="0" applyBorder="0" applyAlignment="0" applyProtection="0"/>
    <xf numFmtId="164" fontId="3" fillId="0" borderId="0" applyFont="0" applyFill="0" applyBorder="0" applyAlignment="0" applyProtection="0"/>
  </cellStyleXfs>
  <cellXfs count="44">
    <xf numFmtId="0" fontId="0" fillId="0" borderId="0" xfId="0"/>
    <xf numFmtId="0" fontId="2" fillId="3" borderId="1" xfId="0" applyFont="1" applyFill="1" applyBorder="1" applyAlignment="1">
      <alignment horizontal="center" vertical="center"/>
    </xf>
    <xf numFmtId="0" fontId="2" fillId="3" borderId="1" xfId="0" applyFont="1" applyFill="1" applyBorder="1" applyAlignment="1">
      <alignment horizontal="center" vertical="center" wrapText="1"/>
    </xf>
    <xf numFmtId="17" fontId="2" fillId="4" borderId="1" xfId="0" applyNumberFormat="1" applyFont="1" applyFill="1" applyBorder="1" applyAlignment="1">
      <alignment horizontal="center" vertical="center"/>
    </xf>
    <xf numFmtId="17" fontId="2" fillId="5" borderId="1" xfId="0" applyNumberFormat="1" applyFont="1" applyFill="1" applyBorder="1" applyAlignment="1">
      <alignment horizontal="center" vertical="center"/>
    </xf>
    <xf numFmtId="17" fontId="2" fillId="6" borderId="1" xfId="0" applyNumberFormat="1" applyFont="1" applyFill="1" applyBorder="1" applyAlignment="1">
      <alignment horizontal="center" vertical="center"/>
    </xf>
    <xf numFmtId="17" fontId="2" fillId="0" borderId="0" xfId="0" applyNumberFormat="1" applyFont="1" applyAlignment="1">
      <alignment horizontal="center" vertical="center"/>
    </xf>
    <xf numFmtId="0" fontId="2" fillId="0" borderId="3" xfId="0" applyFont="1" applyBorder="1" applyAlignment="1">
      <alignment horizontal="center" vertical="center"/>
    </xf>
    <xf numFmtId="0" fontId="0" fillId="0" borderId="1" xfId="0" applyBorder="1"/>
    <xf numFmtId="165" fontId="0" fillId="4" borderId="1" xfId="0" applyNumberFormat="1" applyFill="1" applyBorder="1"/>
    <xf numFmtId="165" fontId="0" fillId="5" borderId="1" xfId="0" applyNumberFormat="1" applyFill="1" applyBorder="1"/>
    <xf numFmtId="2" fontId="0" fillId="0" borderId="0" xfId="0" applyNumberFormat="1"/>
    <xf numFmtId="165" fontId="0" fillId="0" borderId="1" xfId="0" applyNumberFormat="1" applyBorder="1"/>
    <xf numFmtId="165" fontId="0" fillId="0" borderId="0" xfId="0" applyNumberFormat="1"/>
    <xf numFmtId="166" fontId="0" fillId="0" borderId="1" xfId="3" applyNumberFormat="1" applyFont="1" applyBorder="1"/>
    <xf numFmtId="167" fontId="0" fillId="0" borderId="0" xfId="0" applyNumberFormat="1"/>
    <xf numFmtId="0" fontId="0" fillId="2" borderId="0" xfId="0" applyFill="1"/>
    <xf numFmtId="0" fontId="4" fillId="0" borderId="0" xfId="0" applyFont="1"/>
    <xf numFmtId="0" fontId="4" fillId="3"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xf>
    <xf numFmtId="17" fontId="4" fillId="2" borderId="1" xfId="0" applyNumberFormat="1" applyFont="1" applyFill="1" applyBorder="1" applyAlignment="1">
      <alignment horizontal="center" vertical="center"/>
    </xf>
    <xf numFmtId="0" fontId="4" fillId="0" borderId="0" xfId="0" applyFont="1" applyAlignment="1">
      <alignment horizontal="left" vertical="justify" wrapText="1"/>
    </xf>
    <xf numFmtId="0" fontId="4" fillId="2" borderId="0" xfId="0" applyFont="1" applyFill="1" applyAlignment="1">
      <alignment horizontal="center" vertical="center" wrapText="1"/>
    </xf>
    <xf numFmtId="0" fontId="4" fillId="2" borderId="0" xfId="0" applyFont="1" applyFill="1" applyAlignment="1">
      <alignment horizontal="center" vertical="center"/>
    </xf>
    <xf numFmtId="17" fontId="4" fillId="2" borderId="0" xfId="0" applyNumberFormat="1" applyFont="1" applyFill="1" applyAlignment="1">
      <alignment horizontal="center" vertical="center"/>
    </xf>
    <xf numFmtId="0" fontId="4" fillId="0" borderId="0" xfId="0" applyFont="1" applyAlignment="1">
      <alignment vertical="center" wrapText="1"/>
    </xf>
    <xf numFmtId="0" fontId="6" fillId="0" borderId="0" xfId="0" applyFont="1" applyAlignment="1">
      <alignment horizontal="center" vertical="top"/>
    </xf>
    <xf numFmtId="0" fontId="6" fillId="0" borderId="0" xfId="0" applyFont="1" applyAlignment="1">
      <alignment horizontal="center" vertical="top" wrapText="1"/>
    </xf>
    <xf numFmtId="0" fontId="4" fillId="0" borderId="0" xfId="0" applyFont="1" applyAlignment="1">
      <alignment horizontal="center" vertical="top" wrapText="1"/>
    </xf>
    <xf numFmtId="0" fontId="4" fillId="0" borderId="0" xfId="0" applyFont="1" applyAlignment="1">
      <alignment horizontal="center" vertical="top"/>
    </xf>
    <xf numFmtId="17" fontId="2" fillId="6" borderId="1" xfId="0" quotePrefix="1" applyNumberFormat="1" applyFont="1" applyFill="1" applyBorder="1" applyAlignment="1">
      <alignment horizontal="center" vertical="center"/>
    </xf>
    <xf numFmtId="17" fontId="2" fillId="7" borderId="1" xfId="0" applyNumberFormat="1" applyFont="1" applyFill="1" applyBorder="1" applyAlignment="1">
      <alignment horizontal="center" vertical="center"/>
    </xf>
    <xf numFmtId="165" fontId="0" fillId="7" borderId="1" xfId="0" applyNumberFormat="1" applyFill="1" applyBorder="1"/>
    <xf numFmtId="0" fontId="4" fillId="0" borderId="0" xfId="0" applyFont="1" applyAlignment="1">
      <alignment horizontal="left" vertical="center" wrapText="1"/>
    </xf>
    <xf numFmtId="0" fontId="4" fillId="0" borderId="0" xfId="0" applyFont="1" applyAlignment="1">
      <alignment horizontal="left" vertical="center" indent="1"/>
    </xf>
    <xf numFmtId="0" fontId="2" fillId="0" borderId="2" xfId="0" applyFont="1" applyBorder="1" applyAlignment="1">
      <alignment horizontal="center"/>
    </xf>
    <xf numFmtId="0" fontId="2" fillId="2" borderId="2" xfId="0" applyFont="1" applyFill="1" applyBorder="1" applyAlignment="1">
      <alignment horizontal="center"/>
    </xf>
    <xf numFmtId="0" fontId="4" fillId="0" borderId="0" xfId="0" applyFont="1" applyAlignment="1">
      <alignment horizontal="left" vertical="center" wrapText="1"/>
    </xf>
    <xf numFmtId="0" fontId="6" fillId="0" borderId="0" xfId="0" applyFont="1" applyAlignment="1">
      <alignment horizontal="left" vertical="center" wrapText="1"/>
    </xf>
    <xf numFmtId="0" fontId="4" fillId="0" borderId="0" xfId="0" applyFont="1" applyAlignment="1">
      <alignment horizontal="left" vertical="justify"/>
    </xf>
    <xf numFmtId="0" fontId="6" fillId="0" borderId="0" xfId="0" applyFont="1" applyAlignment="1">
      <alignment horizontal="center" vertical="top" wrapText="1"/>
    </xf>
    <xf numFmtId="0" fontId="4" fillId="0" borderId="0" xfId="0" applyFont="1" applyAlignment="1">
      <alignment horizontal="left" vertical="top" wrapText="1"/>
    </xf>
    <xf numFmtId="0" fontId="4" fillId="0" borderId="0" xfId="0" applyFont="1" applyAlignment="1">
      <alignment horizontal="left" vertical="justify" wrapText="1"/>
    </xf>
  </cellXfs>
  <cellStyles count="4">
    <cellStyle name="Millares" xfId="3" builtinId="3"/>
    <cellStyle name="Millares 2" xfId="2" xr:uid="{00000000-0005-0000-0000-000001000000}"/>
    <cellStyle name="Normal" xfId="0" builtinId="0"/>
    <cellStyle name="Normal 2" xfId="1" xr:uid="{00000000-0005-0000-0000-00000300000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Personalizado 1">
      <a:dk1>
        <a:sysClr val="windowText" lastClr="000000"/>
      </a:dk1>
      <a:lt1>
        <a:sysClr val="window" lastClr="FFFFFF"/>
      </a:lt1>
      <a:dk2>
        <a:srgbClr val="1F497D"/>
      </a:dk2>
      <a:lt2>
        <a:srgbClr val="EEECE1"/>
      </a:lt2>
      <a:accent1>
        <a:srgbClr val="143B85"/>
      </a:accent1>
      <a:accent2>
        <a:srgbClr val="FFCC00"/>
      </a:accent2>
      <a:accent3>
        <a:srgbClr val="575757"/>
      </a:accent3>
      <a:accent4>
        <a:srgbClr val="8064A2"/>
      </a:accent4>
      <a:accent5>
        <a:srgbClr val="FFCC00"/>
      </a:accent5>
      <a:accent6>
        <a:srgbClr val="143B85"/>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CE140"/>
  <sheetViews>
    <sheetView showGridLines="0" tabSelected="1" zoomScaleNormal="100" workbookViewId="0">
      <pane ySplit="2" topLeftCell="A3" activePane="bottomLeft" state="frozen"/>
      <selection pane="bottomLeft"/>
    </sheetView>
  </sheetViews>
  <sheetFormatPr baseColWidth="10" defaultColWidth="10" defaultRowHeight="16.5" zeroHeight="1" x14ac:dyDescent="0.3"/>
  <cols>
    <col min="1" max="1" width="14.25" customWidth="1"/>
    <col min="2" max="2" width="15.5" bestFit="1" customWidth="1"/>
    <col min="3" max="13" width="9.25" style="16" customWidth="1"/>
    <col min="14" max="38" width="9.25" customWidth="1"/>
    <col min="39" max="39" width="6.5" customWidth="1"/>
    <col min="40" max="40" width="15.5" customWidth="1"/>
    <col min="41" max="41" width="13.5" bestFit="1" customWidth="1"/>
    <col min="42" max="53" width="9.625" customWidth="1"/>
    <col min="55" max="55" width="14.25" bestFit="1" customWidth="1"/>
    <col min="56" max="56" width="13.5" bestFit="1" customWidth="1"/>
    <col min="70" max="70" width="12.625" bestFit="1" customWidth="1"/>
    <col min="71" max="71" width="13.5" bestFit="1" customWidth="1"/>
  </cols>
  <sheetData>
    <row r="1" spans="1:83" x14ac:dyDescent="0.3">
      <c r="C1" s="37" t="s">
        <v>6</v>
      </c>
      <c r="D1" s="37"/>
      <c r="E1" s="37"/>
      <c r="F1" s="37"/>
      <c r="G1" s="37"/>
      <c r="H1" s="37"/>
      <c r="I1" s="37"/>
      <c r="J1" s="37"/>
      <c r="K1" s="37"/>
      <c r="L1" s="37"/>
      <c r="M1" s="37"/>
      <c r="N1" s="37"/>
      <c r="O1" s="37" t="s">
        <v>7</v>
      </c>
      <c r="P1" s="37"/>
      <c r="Q1" s="37"/>
      <c r="R1" s="37"/>
      <c r="S1" s="37"/>
      <c r="T1" s="37"/>
      <c r="U1" s="37"/>
      <c r="V1" s="37"/>
      <c r="W1" s="37"/>
      <c r="X1" s="37"/>
      <c r="Y1" s="37"/>
      <c r="Z1" s="37"/>
      <c r="AA1" s="37" t="s">
        <v>8</v>
      </c>
      <c r="AB1" s="37"/>
      <c r="AC1" s="37"/>
      <c r="AD1" s="37"/>
      <c r="AE1" s="37"/>
      <c r="AF1" s="37"/>
      <c r="AG1" s="37"/>
      <c r="AH1" s="37"/>
      <c r="AI1" s="37"/>
      <c r="AJ1" s="37"/>
      <c r="AK1" s="37"/>
      <c r="AL1" s="37"/>
      <c r="AN1" s="36" t="s">
        <v>21</v>
      </c>
      <c r="AO1" s="36"/>
      <c r="AP1" s="36"/>
      <c r="AQ1" s="36"/>
      <c r="AR1" s="36"/>
      <c r="AS1" s="36"/>
      <c r="AT1" s="36"/>
      <c r="AU1" s="36"/>
      <c r="AV1" s="36"/>
      <c r="AW1" s="36"/>
      <c r="AX1" s="36"/>
      <c r="AY1" s="36"/>
      <c r="AZ1" s="36"/>
      <c r="BA1" s="36"/>
      <c r="BC1" s="36" t="s">
        <v>11</v>
      </c>
      <c r="BD1" s="36"/>
      <c r="BE1" s="36"/>
      <c r="BF1" s="36"/>
      <c r="BG1" s="36"/>
      <c r="BH1" s="36"/>
      <c r="BI1" s="36"/>
      <c r="BJ1" s="36"/>
      <c r="BK1" s="36"/>
      <c r="BL1" s="36"/>
      <c r="BM1" s="36"/>
      <c r="BN1" s="36"/>
      <c r="BO1" s="36"/>
      <c r="BP1" s="36"/>
      <c r="BR1" s="36" t="s">
        <v>12</v>
      </c>
      <c r="BS1" s="36"/>
      <c r="BT1" s="36"/>
      <c r="BU1" s="36"/>
      <c r="BV1" s="36"/>
      <c r="BW1" s="36"/>
      <c r="BX1" s="36"/>
      <c r="BY1" s="36"/>
      <c r="BZ1" s="36"/>
      <c r="CA1" s="36"/>
      <c r="CB1" s="36"/>
      <c r="CC1" s="36"/>
      <c r="CD1" s="36"/>
      <c r="CE1" s="36"/>
    </row>
    <row r="2" spans="1:83" x14ac:dyDescent="0.3">
      <c r="A2" s="1" t="s">
        <v>9</v>
      </c>
      <c r="B2" s="2" t="s">
        <v>10</v>
      </c>
      <c r="C2" s="32">
        <v>44105</v>
      </c>
      <c r="D2" s="32">
        <f>EDATE(C2,1)</f>
        <v>44136</v>
      </c>
      <c r="E2" s="32">
        <f t="shared" ref="E2:AL2" si="0">EDATE(D2,1)</f>
        <v>44166</v>
      </c>
      <c r="F2" s="32">
        <f t="shared" si="0"/>
        <v>44197</v>
      </c>
      <c r="G2" s="32">
        <f t="shared" si="0"/>
        <v>44228</v>
      </c>
      <c r="H2" s="32">
        <f t="shared" si="0"/>
        <v>44256</v>
      </c>
      <c r="I2" s="32">
        <f t="shared" si="0"/>
        <v>44287</v>
      </c>
      <c r="J2" s="32">
        <f t="shared" si="0"/>
        <v>44317</v>
      </c>
      <c r="K2" s="32">
        <f t="shared" si="0"/>
        <v>44348</v>
      </c>
      <c r="L2" s="32">
        <f t="shared" si="0"/>
        <v>44378</v>
      </c>
      <c r="M2" s="32">
        <f t="shared" si="0"/>
        <v>44409</v>
      </c>
      <c r="N2" s="32">
        <f t="shared" si="0"/>
        <v>44440</v>
      </c>
      <c r="O2" s="4">
        <f t="shared" si="0"/>
        <v>44470</v>
      </c>
      <c r="P2" s="4">
        <f t="shared" si="0"/>
        <v>44501</v>
      </c>
      <c r="Q2" s="4">
        <f t="shared" si="0"/>
        <v>44531</v>
      </c>
      <c r="R2" s="4">
        <f t="shared" si="0"/>
        <v>44562</v>
      </c>
      <c r="S2" s="4">
        <f t="shared" si="0"/>
        <v>44593</v>
      </c>
      <c r="T2" s="4">
        <f t="shared" si="0"/>
        <v>44621</v>
      </c>
      <c r="U2" s="4">
        <f t="shared" si="0"/>
        <v>44652</v>
      </c>
      <c r="V2" s="4">
        <f t="shared" si="0"/>
        <v>44682</v>
      </c>
      <c r="W2" s="4">
        <f t="shared" si="0"/>
        <v>44713</v>
      </c>
      <c r="X2" s="4">
        <f t="shared" si="0"/>
        <v>44743</v>
      </c>
      <c r="Y2" s="4">
        <f t="shared" si="0"/>
        <v>44774</v>
      </c>
      <c r="Z2" s="4">
        <f t="shared" si="0"/>
        <v>44805</v>
      </c>
      <c r="AA2" s="3">
        <f t="shared" si="0"/>
        <v>44835</v>
      </c>
      <c r="AB2" s="3">
        <f t="shared" si="0"/>
        <v>44866</v>
      </c>
      <c r="AC2" s="3">
        <f t="shared" si="0"/>
        <v>44896</v>
      </c>
      <c r="AD2" s="3">
        <f t="shared" si="0"/>
        <v>44927</v>
      </c>
      <c r="AE2" s="3">
        <f t="shared" si="0"/>
        <v>44958</v>
      </c>
      <c r="AF2" s="3">
        <f t="shared" si="0"/>
        <v>44986</v>
      </c>
      <c r="AG2" s="3">
        <f t="shared" si="0"/>
        <v>45017</v>
      </c>
      <c r="AH2" s="3">
        <f t="shared" si="0"/>
        <v>45047</v>
      </c>
      <c r="AI2" s="3">
        <f t="shared" si="0"/>
        <v>45078</v>
      </c>
      <c r="AJ2" s="3">
        <f t="shared" si="0"/>
        <v>45108</v>
      </c>
      <c r="AK2" s="3">
        <f t="shared" si="0"/>
        <v>45139</v>
      </c>
      <c r="AL2" s="3">
        <f t="shared" si="0"/>
        <v>45170</v>
      </c>
      <c r="AM2" s="6"/>
      <c r="AN2" s="1" t="s">
        <v>9</v>
      </c>
      <c r="AO2" s="2" t="s">
        <v>10</v>
      </c>
      <c r="AP2" s="31">
        <f>EDATE(AL2,1)</f>
        <v>45200</v>
      </c>
      <c r="AQ2" s="31">
        <f>EDATE(AP2,1)</f>
        <v>45231</v>
      </c>
      <c r="AR2" s="31">
        <f t="shared" ref="AR2:BA2" si="1">EDATE(AQ2,1)</f>
        <v>45261</v>
      </c>
      <c r="AS2" s="31">
        <f t="shared" si="1"/>
        <v>45292</v>
      </c>
      <c r="AT2" s="31">
        <f t="shared" si="1"/>
        <v>45323</v>
      </c>
      <c r="AU2" s="31">
        <f t="shared" si="1"/>
        <v>45352</v>
      </c>
      <c r="AV2" s="31">
        <f t="shared" si="1"/>
        <v>45383</v>
      </c>
      <c r="AW2" s="31">
        <f t="shared" si="1"/>
        <v>45413</v>
      </c>
      <c r="AX2" s="31">
        <f t="shared" si="1"/>
        <v>45444</v>
      </c>
      <c r="AY2" s="31">
        <f t="shared" si="1"/>
        <v>45474</v>
      </c>
      <c r="AZ2" s="31">
        <f t="shared" si="1"/>
        <v>45505</v>
      </c>
      <c r="BA2" s="31">
        <f t="shared" si="1"/>
        <v>45536</v>
      </c>
      <c r="BB2" s="7"/>
      <c r="BC2" s="1" t="s">
        <v>9</v>
      </c>
      <c r="BD2" s="2" t="s">
        <v>10</v>
      </c>
      <c r="BE2" s="5">
        <f>AP2</f>
        <v>45200</v>
      </c>
      <c r="BF2" s="5">
        <f>AQ2</f>
        <v>45231</v>
      </c>
      <c r="BG2" s="5">
        <f t="shared" ref="BG2:BP2" si="2">AR2</f>
        <v>45261</v>
      </c>
      <c r="BH2" s="5">
        <f t="shared" si="2"/>
        <v>45292</v>
      </c>
      <c r="BI2" s="5">
        <f t="shared" si="2"/>
        <v>45323</v>
      </c>
      <c r="BJ2" s="5">
        <f t="shared" si="2"/>
        <v>45352</v>
      </c>
      <c r="BK2" s="5">
        <f t="shared" si="2"/>
        <v>45383</v>
      </c>
      <c r="BL2" s="5">
        <f t="shared" si="2"/>
        <v>45413</v>
      </c>
      <c r="BM2" s="5">
        <f t="shared" si="2"/>
        <v>45444</v>
      </c>
      <c r="BN2" s="5">
        <f t="shared" si="2"/>
        <v>45474</v>
      </c>
      <c r="BO2" s="5">
        <f t="shared" si="2"/>
        <v>45505</v>
      </c>
      <c r="BP2" s="5">
        <f t="shared" si="2"/>
        <v>45536</v>
      </c>
      <c r="BR2" s="1" t="s">
        <v>9</v>
      </c>
      <c r="BS2" s="2" t="s">
        <v>10</v>
      </c>
      <c r="BT2" s="5">
        <f>BE2</f>
        <v>45200</v>
      </c>
      <c r="BU2" s="5">
        <f t="shared" ref="BU2:CE2" si="3">BF2</f>
        <v>45231</v>
      </c>
      <c r="BV2" s="5">
        <f t="shared" si="3"/>
        <v>45261</v>
      </c>
      <c r="BW2" s="5">
        <f t="shared" si="3"/>
        <v>45292</v>
      </c>
      <c r="BX2" s="5">
        <f t="shared" si="3"/>
        <v>45323</v>
      </c>
      <c r="BY2" s="5">
        <f t="shared" si="3"/>
        <v>45352</v>
      </c>
      <c r="BZ2" s="5">
        <f t="shared" si="3"/>
        <v>45383</v>
      </c>
      <c r="CA2" s="5">
        <f t="shared" si="3"/>
        <v>45413</v>
      </c>
      <c r="CB2" s="5">
        <f t="shared" si="3"/>
        <v>45444</v>
      </c>
      <c r="CC2" s="5">
        <f t="shared" si="3"/>
        <v>45474</v>
      </c>
      <c r="CD2" s="5">
        <f t="shared" si="3"/>
        <v>45505</v>
      </c>
      <c r="CE2" s="5">
        <f t="shared" si="3"/>
        <v>45536</v>
      </c>
    </row>
    <row r="3" spans="1:83" x14ac:dyDescent="0.3">
      <c r="A3" s="8" t="s">
        <v>0</v>
      </c>
      <c r="B3" s="8">
        <v>1101</v>
      </c>
      <c r="C3" s="33">
        <v>56.674477611940198</v>
      </c>
      <c r="D3" s="33">
        <v>39.998189655172403</v>
      </c>
      <c r="E3" s="33">
        <v>34.035850091407603</v>
      </c>
      <c r="F3" s="33">
        <v>40.727119565217301</v>
      </c>
      <c r="G3" s="33">
        <v>63.510800821355197</v>
      </c>
      <c r="H3" s="33">
        <v>70.959733333333304</v>
      </c>
      <c r="I3" s="33">
        <v>59.765449438202197</v>
      </c>
      <c r="J3" s="33">
        <v>68.261303763440793</v>
      </c>
      <c r="K3" s="33">
        <v>83.5496925329428</v>
      </c>
      <c r="L3" s="33">
        <v>76.958489425981796</v>
      </c>
      <c r="M3" s="33">
        <v>76.287764705882296</v>
      </c>
      <c r="N3" s="33">
        <v>86.081862068965506</v>
      </c>
      <c r="O3" s="10">
        <v>84.442665764546604</v>
      </c>
      <c r="P3" s="10">
        <v>88.980738552437202</v>
      </c>
      <c r="Q3" s="10">
        <v>83.643365231259907</v>
      </c>
      <c r="R3" s="10">
        <v>101.940063424947</v>
      </c>
      <c r="S3" s="10">
        <v>101.736539855072</v>
      </c>
      <c r="T3" s="10">
        <v>111.636666666666</v>
      </c>
      <c r="U3" s="10">
        <v>141.82051169590599</v>
      </c>
      <c r="V3" s="10">
        <v>138.78637724550799</v>
      </c>
      <c r="W3" s="10">
        <v>99.685872093023207</v>
      </c>
      <c r="X3" s="10">
        <v>85.239620493358601</v>
      </c>
      <c r="Y3" s="10">
        <v>96.819352331606197</v>
      </c>
      <c r="Z3" s="10">
        <v>87.245558312655007</v>
      </c>
      <c r="AA3" s="9">
        <v>71.264693877550997</v>
      </c>
      <c r="AB3" s="9">
        <v>101.824755244755</v>
      </c>
      <c r="AC3" s="9">
        <v>72.437798742138298</v>
      </c>
      <c r="AD3" s="9">
        <v>78.417183098591494</v>
      </c>
      <c r="AE3" s="9">
        <v>95.588571428571399</v>
      </c>
      <c r="AF3" s="9">
        <v>125.52907120742999</v>
      </c>
      <c r="AG3" s="9">
        <v>149.98645161290301</v>
      </c>
      <c r="AH3" s="9">
        <v>221.045154320987</v>
      </c>
      <c r="AI3" s="9">
        <v>302.00727142857102</v>
      </c>
      <c r="AJ3" s="9">
        <v>162.589583333333</v>
      </c>
      <c r="AK3" s="9">
        <v>153.26638801261799</v>
      </c>
      <c r="AL3" s="9">
        <v>133.697395079594</v>
      </c>
      <c r="AM3" s="11"/>
      <c r="AN3" s="8" t="str">
        <f t="shared" ref="AN3:AO3" si="4">+A3</f>
        <v>GUATEMALA</v>
      </c>
      <c r="AO3" s="8">
        <f t="shared" si="4"/>
        <v>1101</v>
      </c>
      <c r="AP3" s="12">
        <f>TRUNC(+SUM($AA3:$AL3)*((+C3+O3+AA3)/(SUM($C3:$N3)+SUM($O3:$Z3)+SUM($AA3:$AL3)))*(1+0.5*((+O3-C3)/C3 +(AA3-O3)/O3)),2)</f>
        <v>113.34</v>
      </c>
      <c r="AQ3" s="12">
        <f>TRUNC(+SUM($AA3:$AL3)*((+D3+P3+AB3)/(SUM($C3:$N3)+SUM($O3:$Z3)+SUM($AA3:$AL3)))*(1+0.5*((+P3-D3)/D3 +(AB3-P3)/P3)),2)</f>
        <v>177.8</v>
      </c>
      <c r="AR3" s="12">
        <f t="shared" ref="AR3:AZ3" si="5">TRUNC(+SUM($AA3:$AL3)*((+E3+Q3+AC3)/(SUM($C3:$N3)+SUM($O3:$Z3)+SUM($AA3:$AL3)))*(1+0.5*((+Q3-E3)/E3 +(AC3-Q3)/Q3)),2)</f>
        <v>144.47999999999999</v>
      </c>
      <c r="AS3" s="12">
        <f t="shared" si="5"/>
        <v>165.42</v>
      </c>
      <c r="AT3" s="12">
        <f t="shared" si="5"/>
        <v>151.58000000000001</v>
      </c>
      <c r="AU3" s="12">
        <f t="shared" si="5"/>
        <v>190.07</v>
      </c>
      <c r="AV3" s="12">
        <f t="shared" si="5"/>
        <v>275.79000000000002</v>
      </c>
      <c r="AW3" s="12">
        <f t="shared" si="5"/>
        <v>354.94</v>
      </c>
      <c r="AX3" s="12">
        <f t="shared" si="5"/>
        <v>468.55</v>
      </c>
      <c r="AY3" s="12">
        <f>TRUNC(+SUM($AA3:$AL3)*((+L3+X3+AJ3)/(SUM($C3:$N3)+SUM($O3:$Z3)+SUM($AA3:$AL3)))*(1+0.5*((+X3-L3)/L3 +(AJ3-X3)/X3)),2)</f>
        <v>223.92</v>
      </c>
      <c r="AZ3" s="12">
        <f t="shared" si="5"/>
        <v>212.85</v>
      </c>
      <c r="BA3" s="12">
        <f>TRUNC(+SUM($AA3:$AL3)*((+N3+Z3+AL3)/(SUM($C3:$N3)+SUM($O3:$Z3)+SUM($AA3:$AL3)))*(1+0.5*((+Z3-N3)/N3 +(AL3-Z3)/Z3)),2)</f>
        <v>178.74</v>
      </c>
      <c r="BB3" s="13"/>
      <c r="BC3" s="8" t="str">
        <f t="shared" ref="BC3:BD3" si="6">+A3</f>
        <v>GUATEMALA</v>
      </c>
      <c r="BD3" s="8">
        <f t="shared" si="6"/>
        <v>1101</v>
      </c>
      <c r="BE3" s="14">
        <f>(+C3+O3+AA3)/(SUM($C3:$N3)+SUM($O3:$Z3)+SUM($AA3:$AL3))</f>
        <v>5.8243574147357743E-2</v>
      </c>
      <c r="BF3" s="14">
        <f t="shared" ref="BF3:BF35" si="7">(+D3+P3+AB3)/(SUM($C3:$N3)+SUM($O3:$Z3)+SUM($AA3:$AL3))</f>
        <v>6.3295579435832902E-2</v>
      </c>
      <c r="BG3" s="14">
        <f t="shared" ref="BG3:BG35" si="8">(+E3+Q3+AC3)/(SUM($C3:$N3)+SUM($O3:$Z3)+SUM($AA3:$AL3))</f>
        <v>5.2137671227096657E-2</v>
      </c>
      <c r="BH3" s="14">
        <f t="shared" ref="BH3:BP32" si="9">(+F3+R3+AD3)/(SUM($C3:$N3)+SUM($O3:$Z3)+SUM($AA3:$AL3))</f>
        <v>6.0630154798546547E-2</v>
      </c>
      <c r="BI3" s="14">
        <f t="shared" si="9"/>
        <v>7.1531614865961629E-2</v>
      </c>
      <c r="BJ3" s="14">
        <f t="shared" si="9"/>
        <v>8.4500298900292412E-2</v>
      </c>
      <c r="BK3" s="14">
        <f t="shared" si="9"/>
        <v>9.6415183872352067E-2</v>
      </c>
      <c r="BL3" s="14">
        <f t="shared" si="9"/>
        <v>0.11740013703086885</v>
      </c>
      <c r="BM3" s="14">
        <f t="shared" si="9"/>
        <v>0.13307294760526545</v>
      </c>
      <c r="BN3" s="14">
        <f t="shared" si="9"/>
        <v>8.9069745034196526E-2</v>
      </c>
      <c r="BO3" s="14">
        <f t="shared" si="9"/>
        <v>8.950463790545965E-2</v>
      </c>
      <c r="BP3" s="14">
        <f>(+N3+Z3+AL3)/(SUM($C3:$N3)+SUM($O3:$Z3)+SUM($AA3:$AL3))</f>
        <v>8.419845517676959E-2</v>
      </c>
      <c r="BQ3" s="13"/>
      <c r="BR3" s="8" t="str">
        <f t="shared" ref="BR3:BS3" si="10">+A3</f>
        <v>GUATEMALA</v>
      </c>
      <c r="BS3" s="8">
        <f t="shared" si="10"/>
        <v>1101</v>
      </c>
      <c r="BT3" s="14">
        <f>(1+0.5*((+O3-C3)/C3 +(AA3-O3)/O3))</f>
        <v>1.1669505481563911</v>
      </c>
      <c r="BU3" s="14">
        <f t="shared" ref="BT3:CE25" si="11">(1+0.5*((+P3-D3)/D3 +(AB3-P3)/P3))</f>
        <v>1.6844825903894982</v>
      </c>
      <c r="BV3" s="14">
        <f t="shared" si="11"/>
        <v>1.6617696807518465</v>
      </c>
      <c r="BW3" s="14">
        <f t="shared" si="11"/>
        <v>1.636124987451453</v>
      </c>
      <c r="BX3" s="14">
        <f>(1+0.5*((+S3-G3)/G3 +(AE3-S3)/S3))</f>
        <v>1.2707237398201041</v>
      </c>
      <c r="BY3" s="14">
        <f t="shared" si="11"/>
        <v>1.3488413421404319</v>
      </c>
      <c r="BZ3" s="14">
        <f t="shared" si="11"/>
        <v>1.7152654397978835</v>
      </c>
      <c r="CA3" s="14">
        <f t="shared" si="11"/>
        <v>1.8129319761005862</v>
      </c>
      <c r="CB3" s="14">
        <f t="shared" si="11"/>
        <v>2.1113611112998969</v>
      </c>
      <c r="CC3" s="14">
        <f t="shared" si="11"/>
        <v>1.5075232966417871</v>
      </c>
      <c r="CD3" s="14">
        <f t="shared" si="11"/>
        <v>1.426073702616125</v>
      </c>
      <c r="CE3" s="14">
        <f t="shared" si="11"/>
        <v>1.2729724317229025</v>
      </c>
    </row>
    <row r="4" spans="1:83" x14ac:dyDescent="0.3">
      <c r="A4" s="8" t="s">
        <v>0</v>
      </c>
      <c r="B4" s="8">
        <v>1102</v>
      </c>
      <c r="C4" s="33">
        <v>56.858208955223802</v>
      </c>
      <c r="D4" s="33">
        <v>40.114948275861998</v>
      </c>
      <c r="E4" s="33">
        <v>33.783266423357603</v>
      </c>
      <c r="F4" s="33">
        <v>40.451503623188401</v>
      </c>
      <c r="G4" s="33">
        <v>63.9072895277207</v>
      </c>
      <c r="H4" s="33">
        <v>71.181714285714193</v>
      </c>
      <c r="I4" s="33">
        <v>59.940168539325803</v>
      </c>
      <c r="J4" s="33">
        <v>68.502352150537604</v>
      </c>
      <c r="K4" s="33">
        <v>83.953923865300098</v>
      </c>
      <c r="L4" s="33">
        <v>77.398761329305103</v>
      </c>
      <c r="M4" s="33">
        <v>76.870258823529397</v>
      </c>
      <c r="N4" s="33">
        <v>86.122517241379299</v>
      </c>
      <c r="O4" s="10">
        <v>84.910798376184005</v>
      </c>
      <c r="P4" s="10">
        <v>89.239231905465203</v>
      </c>
      <c r="Q4" s="10">
        <v>83.565598086124396</v>
      </c>
      <c r="R4" s="10">
        <v>101.943276955602</v>
      </c>
      <c r="S4" s="10">
        <v>101.92806159420201</v>
      </c>
      <c r="T4" s="10">
        <v>111.953843351548</v>
      </c>
      <c r="U4" s="10">
        <v>142.20289473684201</v>
      </c>
      <c r="V4" s="10">
        <v>139.27628742514901</v>
      </c>
      <c r="W4" s="10">
        <v>100.365503875968</v>
      </c>
      <c r="X4" s="10">
        <v>85.918406072106194</v>
      </c>
      <c r="Y4" s="10">
        <v>98.411450777202006</v>
      </c>
      <c r="Z4" s="10">
        <v>88.343126550868405</v>
      </c>
      <c r="AA4" s="9">
        <v>72.004353741496502</v>
      </c>
      <c r="AB4" s="9">
        <v>102.901538461538</v>
      </c>
      <c r="AC4" s="9">
        <v>72.536069182389895</v>
      </c>
      <c r="AD4" s="9">
        <v>78.625985915492905</v>
      </c>
      <c r="AE4" s="9">
        <v>96.144675324675305</v>
      </c>
      <c r="AF4" s="9">
        <v>126.16585139318801</v>
      </c>
      <c r="AG4" s="9">
        <v>148.18839080459699</v>
      </c>
      <c r="AH4" s="9">
        <v>223.20216049382699</v>
      </c>
      <c r="AI4" s="9">
        <v>305.25681428571397</v>
      </c>
      <c r="AJ4" s="9">
        <v>164.67420000000001</v>
      </c>
      <c r="AK4" s="9">
        <v>154.93422712933699</v>
      </c>
      <c r="AL4" s="9">
        <v>135.17609261939199</v>
      </c>
      <c r="AM4" s="11"/>
      <c r="AN4" s="8" t="str">
        <f t="shared" ref="AN4:AN9" si="12">+A4</f>
        <v>GUATEMALA</v>
      </c>
      <c r="AO4" s="8">
        <f t="shared" ref="AO4:AO9" si="13">+B4</f>
        <v>1102</v>
      </c>
      <c r="AP4" s="12">
        <f t="shared" ref="AP4:AP74" si="14">TRUNC(+SUM($AA4:$AL4)*((+C4+O4+AA4)/(SUM($C4:$N4)+SUM($O4:$Z4)+SUM($AA4:$AL4)))*(1+0.5*((+O4-C4)/C4 +(AA4-O4)/O4)),2)</f>
        <v>114.64</v>
      </c>
      <c r="AQ4" s="12">
        <f t="shared" ref="AQ4:AQ74" si="15">TRUNC(+SUM($AA4:$AL4)*((+D4+P4+AB4)/(SUM($C4:$N4)+SUM($O4:$Z4)+SUM($AA4:$AL4)))*(1+0.5*((+P4-D4)/D4 +(AB4-P4)/P4)),2)</f>
        <v>179.68</v>
      </c>
      <c r="AR4" s="12">
        <f t="shared" ref="AR4:AR74" si="16">TRUNC(+SUM($AA4:$AL4)*((+E4+Q4+AC4)/(SUM($C4:$N4)+SUM($O4:$Z4)+SUM($AA4:$AL4)))*(1+0.5*((+Q4-E4)/E4 +(AC4-Q4)/Q4)),2)</f>
        <v>145.33000000000001</v>
      </c>
      <c r="AS4" s="12">
        <f t="shared" ref="AS4:AS74" si="17">TRUNC(+SUM($AA4:$AL4)*((+F4+R4+AD4)/(SUM($C4:$N4)+SUM($O4:$Z4)+SUM($AA4:$AL4)))*(1+0.5*((+R4-F4)/F4 +(AD4-R4)/R4)),2)</f>
        <v>166.62</v>
      </c>
      <c r="AT4" s="12">
        <f t="shared" ref="AT4:AT74" si="18">TRUNC(+SUM($AA4:$AL4)*((+G4+S4+AE4)/(SUM($C4:$N4)+SUM($O4:$Z4)+SUM($AA4:$AL4)))*(1+0.5*((+S4-G4)/G4 +(AE4-S4)/S4)),2)</f>
        <v>152.30000000000001</v>
      </c>
      <c r="AU4" s="12">
        <f t="shared" ref="AU4:AU74" si="19">TRUNC(+SUM($AA4:$AL4)*((+H4+T4+AF4)/(SUM($C4:$N4)+SUM($O4:$Z4)+SUM($AA4:$AL4)))*(1+0.5*((+T4-H4)/H4 +(AF4-T4)/T4)),2)</f>
        <v>191.26</v>
      </c>
      <c r="AV4" s="12">
        <f t="shared" ref="AV4:AV74" si="20">TRUNC(+SUM($AA4:$AL4)*((+I4+U4+AG4)/(SUM($C4:$N4)+SUM($O4:$Z4)+SUM($AA4:$AL4)))*(1+0.5*((+U4-I4)/I4 +(AG4-U4)/U4)),2)</f>
        <v>273.98</v>
      </c>
      <c r="AW4" s="12">
        <f t="shared" ref="AW4:AW74" si="21">TRUNC(+SUM($AA4:$AL4)*((+J4+V4+AH4)/(SUM($C4:$N4)+SUM($O4:$Z4)+SUM($AA4:$AL4)))*(1+0.5*((+V4-J4)/J4 +(AH4-V4)/V4)),2)</f>
        <v>358.9</v>
      </c>
      <c r="AX4" s="12">
        <f t="shared" ref="AX4:AX74" si="22">TRUNC(+SUM($AA4:$AL4)*((+K4+W4+AI4)/(SUM($C4:$N4)+SUM($O4:$Z4)+SUM($AA4:$AL4)))*(1+0.5*((+W4-K4)/K4 +(AI4-W4)/W4)),2)</f>
        <v>475.11</v>
      </c>
      <c r="AY4" s="12">
        <f t="shared" ref="AY4:AY74" si="23">TRUNC(+SUM($AA4:$AL4)*((+L4+X4+AJ4)/(SUM($C4:$N4)+SUM($O4:$Z4)+SUM($AA4:$AL4)))*(1+0.5*((+X4-L4)/L4 +(AJ4-X4)/X4)),2)</f>
        <v>227.38</v>
      </c>
      <c r="AZ4" s="12">
        <f t="shared" ref="AZ4:AZ74" si="24">TRUNC(+SUM($AA4:$AL4)*((+M4+Y4+AK4)/(SUM($C4:$N4)+SUM($O4:$Z4)+SUM($AA4:$AL4)))*(1+0.5*((+Y4-M4)/M4 +(AK4-Y4)/Y4)),2)</f>
        <v>215.9</v>
      </c>
      <c r="BA4" s="12">
        <f t="shared" ref="BA4:BA74" si="25">TRUNC(+SUM($AA4:$AL4)*((+N4+Z4+AL4)/(SUM($C4:$N4)+SUM($O4:$Z4)+SUM($AA4:$AL4)))*(1+0.5*((+Z4-N4)/N4 +(AL4-Z4)/Z4)),2)</f>
        <v>181.27</v>
      </c>
      <c r="BB4" s="15"/>
      <c r="BC4" s="8" t="str">
        <f t="shared" ref="BC4:BC72" si="26">+A4</f>
        <v>GUATEMALA</v>
      </c>
      <c r="BD4" s="8">
        <f t="shared" ref="BD4:BD72" si="27">+B4</f>
        <v>1102</v>
      </c>
      <c r="BE4" s="14">
        <f t="shared" ref="BE4:BE35" si="28">(+C4+O4+AA4)/(SUM($C4:$N4)+SUM($O4:$Z4)+SUM($AA4:$AL4))</f>
        <v>5.8297261303205096E-2</v>
      </c>
      <c r="BF4" s="14">
        <f t="shared" si="7"/>
        <v>6.3337509645410017E-2</v>
      </c>
      <c r="BG4" s="14">
        <f t="shared" si="8"/>
        <v>5.1782745714521662E-2</v>
      </c>
      <c r="BH4" s="14">
        <f t="shared" si="9"/>
        <v>6.0273671673046765E-2</v>
      </c>
      <c r="BI4" s="14">
        <f t="shared" si="9"/>
        <v>7.1443504379244738E-2</v>
      </c>
      <c r="BJ4" s="14">
        <f t="shared" si="9"/>
        <v>8.4348325596790882E-2</v>
      </c>
      <c r="BK4" s="14">
        <f t="shared" si="9"/>
        <v>9.5537461818327549E-2</v>
      </c>
      <c r="BL4" s="14">
        <f t="shared" si="9"/>
        <v>0.11753101598916392</v>
      </c>
      <c r="BM4" s="14">
        <f t="shared" si="9"/>
        <v>0.13351033995089159</v>
      </c>
      <c r="BN4" s="14">
        <f t="shared" si="9"/>
        <v>8.9445187906619858E-2</v>
      </c>
      <c r="BO4" s="14">
        <f t="shared" si="9"/>
        <v>9.0051841134079699E-2</v>
      </c>
      <c r="BP4" s="14">
        <f t="shared" si="9"/>
        <v>8.4441134888698283E-2</v>
      </c>
      <c r="BR4" s="8" t="str">
        <f t="shared" ref="BR4:BR72" si="29">+A4</f>
        <v>GUATEMALA</v>
      </c>
      <c r="BS4" s="8">
        <f t="shared" ref="BS4:BS72" si="30">+B4</f>
        <v>1102</v>
      </c>
      <c r="BT4" s="14">
        <f t="shared" si="11"/>
        <v>1.1706889807035554</v>
      </c>
      <c r="BU4" s="14">
        <f t="shared" si="11"/>
        <v>1.6888427601090559</v>
      </c>
      <c r="BV4" s="14">
        <f t="shared" si="11"/>
        <v>1.6707965531275542</v>
      </c>
      <c r="BW4" s="14">
        <f t="shared" si="11"/>
        <v>1.6457037870857598</v>
      </c>
      <c r="BX4" s="14">
        <f t="shared" si="11"/>
        <v>1.2690982531287922</v>
      </c>
      <c r="BY4" s="14">
        <f t="shared" si="11"/>
        <v>1.3498673058471162</v>
      </c>
      <c r="BZ4" s="14">
        <f t="shared" si="11"/>
        <v>1.7072526173994094</v>
      </c>
      <c r="CA4" s="14">
        <f t="shared" si="11"/>
        <v>1.8178730857441876</v>
      </c>
      <c r="CB4" s="14">
        <f t="shared" si="11"/>
        <v>2.1184673498335416</v>
      </c>
      <c r="CC4" s="14">
        <f t="shared" si="11"/>
        <v>1.5133547045774063</v>
      </c>
      <c r="CD4" s="14">
        <f t="shared" si="11"/>
        <v>1.4272897657578463</v>
      </c>
      <c r="CE4" s="14">
        <f t="shared" si="11"/>
        <v>1.2779550269762103</v>
      </c>
    </row>
    <row r="5" spans="1:83" x14ac:dyDescent="0.3">
      <c r="A5" s="8" t="s">
        <v>0</v>
      </c>
      <c r="B5" s="8">
        <v>1106</v>
      </c>
      <c r="C5" s="33">
        <v>56.856119402985001</v>
      </c>
      <c r="D5" s="33">
        <v>40.113551724137899</v>
      </c>
      <c r="E5" s="33">
        <v>33.781934306569298</v>
      </c>
      <c r="F5" s="33">
        <v>40.449818840579702</v>
      </c>
      <c r="G5" s="33">
        <v>63.905174537987598</v>
      </c>
      <c r="H5" s="33">
        <v>71.177866666666603</v>
      </c>
      <c r="I5" s="33">
        <v>59.936839887640403</v>
      </c>
      <c r="J5" s="33">
        <v>68.499327956989205</v>
      </c>
      <c r="K5" s="33">
        <v>83.950644216691003</v>
      </c>
      <c r="L5" s="33">
        <v>77.395362537764299</v>
      </c>
      <c r="M5" s="33">
        <v>76.866729411764695</v>
      </c>
      <c r="N5" s="33">
        <v>86.118310344827506</v>
      </c>
      <c r="O5" s="10">
        <v>84.907456021650802</v>
      </c>
      <c r="P5" s="10">
        <v>89.234106351550906</v>
      </c>
      <c r="Q5" s="10">
        <v>83.561786283891493</v>
      </c>
      <c r="R5" s="10">
        <v>101.938266384778</v>
      </c>
      <c r="S5" s="10">
        <v>101.922427536231</v>
      </c>
      <c r="T5" s="10">
        <v>111.946958105646</v>
      </c>
      <c r="U5" s="10">
        <v>142.19469298245599</v>
      </c>
      <c r="V5" s="10">
        <v>139.26651197604701</v>
      </c>
      <c r="W5" s="10">
        <v>100.360387596899</v>
      </c>
      <c r="X5" s="10">
        <v>85.914231499051198</v>
      </c>
      <c r="Y5" s="10">
        <v>98.4075647668393</v>
      </c>
      <c r="Z5" s="10">
        <v>88.339553349875899</v>
      </c>
      <c r="AA5" s="9">
        <v>72.0021088435374</v>
      </c>
      <c r="AB5" s="9">
        <v>102.895874125874</v>
      </c>
      <c r="AC5" s="9">
        <v>72.531603773584905</v>
      </c>
      <c r="AD5" s="9">
        <v>78.620845070422504</v>
      </c>
      <c r="AE5" s="9">
        <v>96.140129870129797</v>
      </c>
      <c r="AF5" s="9">
        <v>126.150619195046</v>
      </c>
      <c r="AG5" s="9">
        <v>148.17787356321799</v>
      </c>
      <c r="AH5" s="9">
        <v>223.18606481481399</v>
      </c>
      <c r="AI5" s="9">
        <v>305.23552857142801</v>
      </c>
      <c r="AJ5" s="9">
        <v>164.66398333333299</v>
      </c>
      <c r="AK5" s="9">
        <v>154.925063091482</v>
      </c>
      <c r="AL5" s="9">
        <v>135.169247467438</v>
      </c>
      <c r="AM5" s="11"/>
      <c r="AN5" s="8" t="str">
        <f t="shared" si="12"/>
        <v>GUATEMALA</v>
      </c>
      <c r="AO5" s="8">
        <f t="shared" si="13"/>
        <v>1106</v>
      </c>
      <c r="AP5" s="12">
        <f t="shared" si="14"/>
        <v>114.63</v>
      </c>
      <c r="AQ5" s="12">
        <f t="shared" si="15"/>
        <v>179.67</v>
      </c>
      <c r="AR5" s="12">
        <f t="shared" si="16"/>
        <v>145.32</v>
      </c>
      <c r="AS5" s="12">
        <f t="shared" si="17"/>
        <v>166.61</v>
      </c>
      <c r="AT5" s="12">
        <f t="shared" si="18"/>
        <v>152.29</v>
      </c>
      <c r="AU5" s="12">
        <f t="shared" si="19"/>
        <v>191.23</v>
      </c>
      <c r="AV5" s="12">
        <f t="shared" si="20"/>
        <v>273.95999999999998</v>
      </c>
      <c r="AW5" s="12">
        <f t="shared" si="21"/>
        <v>358.86</v>
      </c>
      <c r="AX5" s="12">
        <f t="shared" si="22"/>
        <v>475.07</v>
      </c>
      <c r="AY5" s="12">
        <f t="shared" si="23"/>
        <v>227.36</v>
      </c>
      <c r="AZ5" s="12">
        <f t="shared" si="24"/>
        <v>215.89</v>
      </c>
      <c r="BA5" s="12">
        <f t="shared" si="25"/>
        <v>181.26</v>
      </c>
      <c r="BC5" s="8" t="str">
        <f t="shared" si="26"/>
        <v>GUATEMALA</v>
      </c>
      <c r="BD5" s="8">
        <f t="shared" si="27"/>
        <v>1106</v>
      </c>
      <c r="BE5" s="14">
        <f t="shared" si="28"/>
        <v>5.8298493531026591E-2</v>
      </c>
      <c r="BF5" s="14">
        <f t="shared" si="7"/>
        <v>6.3337799544524051E-2</v>
      </c>
      <c r="BG5" s="14">
        <f t="shared" si="8"/>
        <v>5.1783079248828634E-2</v>
      </c>
      <c r="BH5" s="14">
        <f t="shared" si="9"/>
        <v>6.0273882299012073E-2</v>
      </c>
      <c r="BI5" s="14">
        <f t="shared" si="9"/>
        <v>7.1444227254622752E-2</v>
      </c>
      <c r="BJ5" s="14">
        <f t="shared" si="9"/>
        <v>8.4346056436341188E-2</v>
      </c>
      <c r="BK5" s="14">
        <f t="shared" si="9"/>
        <v>9.5536899361217897E-2</v>
      </c>
      <c r="BL5" s="14">
        <f t="shared" si="9"/>
        <v>0.11752984075595491</v>
      </c>
      <c r="BM5" s="14">
        <f t="shared" si="9"/>
        <v>0.13350986189129646</v>
      </c>
      <c r="BN5" s="14">
        <f t="shared" si="9"/>
        <v>8.9445439028812412E-2</v>
      </c>
      <c r="BO5" s="14">
        <f t="shared" si="9"/>
        <v>9.0052457014614146E-2</v>
      </c>
      <c r="BP5" s="14">
        <f t="shared" si="9"/>
        <v>8.4441963633749006E-2</v>
      </c>
      <c r="BR5" s="8" t="str">
        <f t="shared" si="29"/>
        <v>GUATEMALA</v>
      </c>
      <c r="BS5" s="8">
        <f t="shared" si="30"/>
        <v>1106</v>
      </c>
      <c r="BT5" s="14">
        <f t="shared" si="11"/>
        <v>1.1706905005572115</v>
      </c>
      <c r="BU5" s="14">
        <f t="shared" si="11"/>
        <v>1.688818974514533</v>
      </c>
      <c r="BV5" s="14">
        <f t="shared" si="11"/>
        <v>1.670781984166599</v>
      </c>
      <c r="BW5" s="14">
        <f t="shared" si="11"/>
        <v>1.6456880744345899</v>
      </c>
      <c r="BX5" s="14">
        <f t="shared" si="11"/>
        <v>1.2690843366683278</v>
      </c>
      <c r="BY5" s="14">
        <f t="shared" si="11"/>
        <v>1.3498280720483178</v>
      </c>
      <c r="BZ5" s="14">
        <f t="shared" si="11"/>
        <v>1.7072431465476359</v>
      </c>
      <c r="CA5" s="14">
        <f t="shared" si="11"/>
        <v>1.8178450699792477</v>
      </c>
      <c r="CB5" s="14">
        <f t="shared" si="11"/>
        <v>2.1184317082824049</v>
      </c>
      <c r="CC5" s="14">
        <f t="shared" si="11"/>
        <v>1.5133392158386032</v>
      </c>
      <c r="CD5" s="14">
        <f t="shared" si="11"/>
        <v>1.4272784027228314</v>
      </c>
      <c r="CE5" s="14">
        <f t="shared" si="11"/>
        <v>1.277951538193703</v>
      </c>
    </row>
    <row r="6" spans="1:83" x14ac:dyDescent="0.3">
      <c r="A6" s="8" t="s">
        <v>0</v>
      </c>
      <c r="B6" s="8">
        <v>1109</v>
      </c>
      <c r="C6" s="33">
        <v>56.982985074626797</v>
      </c>
      <c r="D6" s="33">
        <v>40.423620689655102</v>
      </c>
      <c r="E6" s="33">
        <v>34.0145620437956</v>
      </c>
      <c r="F6" s="33">
        <v>40.9380615942028</v>
      </c>
      <c r="G6" s="33">
        <v>64.8277002053388</v>
      </c>
      <c r="H6" s="33">
        <v>72.306819047619001</v>
      </c>
      <c r="I6" s="33">
        <v>60.848258426966197</v>
      </c>
      <c r="J6" s="33">
        <v>69.430201612903204</v>
      </c>
      <c r="K6" s="33">
        <v>85.050468521229803</v>
      </c>
      <c r="L6" s="33">
        <v>77.842930513595107</v>
      </c>
      <c r="M6" s="33">
        <v>77.330423529411703</v>
      </c>
      <c r="N6" s="33">
        <v>86.371931034482699</v>
      </c>
      <c r="O6" s="10">
        <v>85.608403247631898</v>
      </c>
      <c r="P6" s="10">
        <v>90.203958641063494</v>
      </c>
      <c r="Q6" s="10">
        <v>84.771770334928206</v>
      </c>
      <c r="R6" s="10">
        <v>103.448498942917</v>
      </c>
      <c r="S6" s="10">
        <v>103.50061594202801</v>
      </c>
      <c r="T6" s="10">
        <v>113.986520947176</v>
      </c>
      <c r="U6" s="10">
        <v>144.99932748538001</v>
      </c>
      <c r="V6" s="10">
        <v>141.70414670658599</v>
      </c>
      <c r="W6" s="10">
        <v>100.85757751937901</v>
      </c>
      <c r="X6" s="10">
        <v>86.2068500948766</v>
      </c>
      <c r="Y6" s="10">
        <v>98.828678756476606</v>
      </c>
      <c r="Z6" s="10">
        <v>88.722952853598002</v>
      </c>
      <c r="AA6" s="9">
        <v>72.253401360544203</v>
      </c>
      <c r="AB6" s="9">
        <v>103.664265734265</v>
      </c>
      <c r="AC6" s="9">
        <v>73.298459119496798</v>
      </c>
      <c r="AD6" s="9">
        <v>79.7671126760563</v>
      </c>
      <c r="AE6" s="9">
        <v>97.862337662337595</v>
      </c>
      <c r="AF6" s="9">
        <v>128.905913312693</v>
      </c>
      <c r="AG6" s="9">
        <v>151.581494252873</v>
      </c>
      <c r="AH6" s="9">
        <v>228.44567901234501</v>
      </c>
      <c r="AI6" s="9">
        <v>312.33879999999999</v>
      </c>
      <c r="AJ6" s="9">
        <v>167.356666666666</v>
      </c>
      <c r="AK6" s="9">
        <v>157.12424290220801</v>
      </c>
      <c r="AL6" s="9">
        <v>136.67402315484799</v>
      </c>
      <c r="AM6" s="11"/>
      <c r="AN6" s="8" t="str">
        <f t="shared" si="12"/>
        <v>GUATEMALA</v>
      </c>
      <c r="AO6" s="8">
        <f t="shared" si="13"/>
        <v>1109</v>
      </c>
      <c r="AP6" s="12">
        <f t="shared" si="14"/>
        <v>115.85</v>
      </c>
      <c r="AQ6" s="12">
        <f t="shared" ref="AQ6" si="31">TRUNC(+SUM($AA6:$AL6)*((+D6+P6+AB6)/(SUM($C6:$N6)+SUM($O6:$Z6)+SUM($AA6:$AL6)))*(1+0.5*((+P6-D6)/D6 +(AB6-P6)/P6)),2)</f>
        <v>182.04</v>
      </c>
      <c r="AR6" s="12">
        <f t="shared" ref="AR6" si="32">TRUNC(+SUM($AA6:$AL6)*((+E6+Q6+AC6)/(SUM($C6:$N6)+SUM($O6:$Z6)+SUM($AA6:$AL6)))*(1+0.5*((+Q6-E6)/E6 +(AC6-Q6)/Q6)),2)</f>
        <v>148.19</v>
      </c>
      <c r="AS6" s="12">
        <f t="shared" ref="AS6" si="33">TRUNC(+SUM($AA6:$AL6)*((+F6+R6+AD6)/(SUM($C6:$N6)+SUM($O6:$Z6)+SUM($AA6:$AL6)))*(1+0.5*((+R6-F6)/F6 +(AD6-R6)/R6)),2)</f>
        <v>169.9</v>
      </c>
      <c r="AT6" s="12">
        <f t="shared" ref="AT6" si="34">TRUNC(+SUM($AA6:$AL6)*((+G6+S6+AE6)/(SUM($C6:$N6)+SUM($O6:$Z6)+SUM($AA6:$AL6)))*(1+0.5*((+S6-G6)/G6 +(AE6-S6)/S6)),2)</f>
        <v>155.52000000000001</v>
      </c>
      <c r="AU6" s="12">
        <f t="shared" ref="AU6" si="35">TRUNC(+SUM($AA6:$AL6)*((+H6+T6+AF6)/(SUM($C6:$N6)+SUM($O6:$Z6)+SUM($AA6:$AL6)))*(1+0.5*((+T6-H6)/H6 +(AF6-T6)/T6)),2)</f>
        <v>196.12</v>
      </c>
      <c r="AV6" s="12">
        <f t="shared" ref="AV6" si="36">TRUNC(+SUM($AA6:$AL6)*((+I6+U6+AG6)/(SUM($C6:$N6)+SUM($O6:$Z6)+SUM($AA6:$AL6)))*(1+0.5*((+U6-I6)/I6 +(AG6-U6)/U6)),2)</f>
        <v>281.63</v>
      </c>
      <c r="AW6" s="12">
        <f t="shared" ref="AW6" si="37">TRUNC(+SUM($AA6:$AL6)*((+J6+V6+AH6)/(SUM($C6:$N6)+SUM($O6:$Z6)+SUM($AA6:$AL6)))*(1+0.5*((+V6-J6)/J6 +(AH6-V6)/V6)),2)</f>
        <v>369.07</v>
      </c>
      <c r="AX6" s="12">
        <f t="shared" ref="AX6" si="38">TRUNC(+SUM($AA6:$AL6)*((+K6+W6+AI6)/(SUM($C6:$N6)+SUM($O6:$Z6)+SUM($AA6:$AL6)))*(1+0.5*((+W6-K6)/K6 +(AI6-W6)/W6)),2)</f>
        <v>490.42</v>
      </c>
      <c r="AY6" s="12">
        <f t="shared" ref="AY6" si="39">TRUNC(+SUM($AA6:$AL6)*((+L6+X6+AJ6)/(SUM($C6:$N6)+SUM($O6:$Z6)+SUM($AA6:$AL6)))*(1+0.5*((+X6-L6)/L6 +(AJ6-X6)/X6)),2)</f>
        <v>232.22</v>
      </c>
      <c r="AZ6" s="12">
        <f t="shared" ref="AZ6" si="40">TRUNC(+SUM($AA6:$AL6)*((+M6+Y6+AK6)/(SUM($C6:$N6)+SUM($O6:$Z6)+SUM($AA6:$AL6)))*(1+0.5*((+Y6-M6)/M6 +(AK6-Y6)/Y6)),2)</f>
        <v>219.67</v>
      </c>
      <c r="BA6" s="12">
        <f t="shared" ref="BA6" si="41">TRUNC(+SUM($AA6:$AL6)*((+N6+Z6+AL6)/(SUM($C6:$N6)+SUM($O6:$Z6)+SUM($AA6:$AL6)))*(1+0.5*((+Z6-N6)/N6 +(AL6-Z6)/Z6)),2)</f>
        <v>183.98</v>
      </c>
      <c r="BC6" s="8" t="str">
        <f t="shared" si="26"/>
        <v>GUATEMALA</v>
      </c>
      <c r="BD6" s="8">
        <f t="shared" si="27"/>
        <v>1109</v>
      </c>
      <c r="BE6" s="14">
        <f t="shared" ref="BE6" si="42">(+C6+O6+AA6)/(SUM($C6:$N6)+SUM($O6:$Z6)+SUM($AA6:$AL6))</f>
        <v>5.7777589054970602E-2</v>
      </c>
      <c r="BF6" s="14">
        <f t="shared" ref="BF6" si="43">(+D6+P6+AB6)/(SUM($C6:$N6)+SUM($O6:$Z6)+SUM($AA6:$AL6))</f>
        <v>6.3007429517286578E-2</v>
      </c>
      <c r="BG6" s="14">
        <f t="shared" ref="BG6" si="44">(+E6+Q6+AC6)/(SUM($C6:$N6)+SUM($O6:$Z6)+SUM($AA6:$AL6))</f>
        <v>5.1656808448923952E-2</v>
      </c>
      <c r="BH6" s="14">
        <f t="shared" si="9"/>
        <v>6.0281000229021234E-2</v>
      </c>
      <c r="BI6" s="14">
        <f t="shared" ref="BI6" si="45">(+G6+S6+AE6)/(SUM($C6:$N6)+SUM($O6:$Z6)+SUM($AA6:$AL6))</f>
        <v>7.1585884064481534E-2</v>
      </c>
      <c r="BJ6" s="14">
        <f t="shared" ref="BJ6" si="46">(+H6+T6+AF6)/(SUM($C6:$N6)+SUM($O6:$Z6)+SUM($AA6:$AL6))</f>
        <v>8.4765625244722184E-2</v>
      </c>
      <c r="BK6" s="14">
        <f t="shared" ref="BK6" si="47">(+I6+U6+AG6)/(SUM($C6:$N6)+SUM($O6:$Z6)+SUM($AA6:$AL6))</f>
        <v>9.6122370668480797E-2</v>
      </c>
      <c r="BL6" s="14">
        <f t="shared" ref="BL6" si="48">(+J6+V6+AH6)/(SUM($C6:$N6)+SUM($O6:$Z6)+SUM($AA6:$AL6))</f>
        <v>0.11821498772881071</v>
      </c>
      <c r="BM6" s="14">
        <f t="shared" ref="BM6" si="49">(+K6+W6+AI6)/(SUM($C6:$N6)+SUM($O6:$Z6)+SUM($AA6:$AL6))</f>
        <v>0.13399208591919498</v>
      </c>
      <c r="BN6" s="14">
        <f t="shared" ref="BN6" si="50">(+L6+X6+AJ6)/(SUM($C6:$N6)+SUM($O6:$Z6)+SUM($AA6:$AL6))</f>
        <v>8.9124179129969214E-2</v>
      </c>
      <c r="BO6" s="14">
        <f t="shared" ref="BO6" si="51">(+M6+Y6+AK6)/(SUM($C6:$N6)+SUM($O6:$Z6)+SUM($AA6:$AL6))</f>
        <v>8.9628927867293304E-2</v>
      </c>
      <c r="BP6" s="14">
        <f t="shared" ref="BP6" si="52">(+N6+Z6+AL6)/(SUM($C6:$N6)+SUM($O6:$Z6)+SUM($AA6:$AL6))</f>
        <v>8.3843112126844935E-2</v>
      </c>
      <c r="BR6" s="8" t="str">
        <f t="shared" si="29"/>
        <v>GUATEMALA</v>
      </c>
      <c r="BS6" s="8">
        <f t="shared" si="30"/>
        <v>1109</v>
      </c>
      <c r="BT6" s="14">
        <f t="shared" si="11"/>
        <v>1.1731746056894419</v>
      </c>
      <c r="BU6" s="14">
        <f t="shared" ref="BU6" si="53">(1+0.5*((+P6-D6)/D6 +(AB6-P6)/P6))</f>
        <v>1.6903436915933163</v>
      </c>
      <c r="BV6" s="14">
        <f t="shared" ref="BV6" si="54">(1+0.5*((+Q6-E6)/E6 +(AC6-Q6)/Q6))</f>
        <v>1.6784382098319863</v>
      </c>
      <c r="BW6" s="14">
        <f t="shared" ref="BW6" si="55">(1+0.5*((+R6-F6)/F6 +(AD6-R6)/R6))</f>
        <v>1.6490159972836311</v>
      </c>
      <c r="BX6" s="14">
        <f t="shared" ref="BX6" si="56">(1+0.5*((+S6-G6)/G6 +(AE6-S6)/S6))</f>
        <v>1.2710367262313249</v>
      </c>
      <c r="BY6" s="14">
        <f t="shared" ref="BY6" si="57">(1+0.5*((+T6-H6)/H6 +(AF6-T6)/T6))</f>
        <v>1.3536578546984313</v>
      </c>
      <c r="BZ6" s="14">
        <f t="shared" ref="BZ6" si="58">(1+0.5*((+U6-I6)/I6 +(AG6-U6)/U6))</f>
        <v>1.7141802032513758</v>
      </c>
      <c r="CA6" s="14">
        <f t="shared" ref="CA6" si="59">(1+0.5*((+V6-J6)/J6 +(AH6-V6)/V6))</f>
        <v>1.8265447636340171</v>
      </c>
      <c r="CB6" s="14">
        <f t="shared" ref="CB6" si="60">(1+0.5*((+W6-K6)/K6 +(AI6-W6)/W6))</f>
        <v>2.1413429583186057</v>
      </c>
      <c r="CC6" s="14">
        <f t="shared" ref="CC6" si="61">(1+0.5*((+X6-L6)/L6 +(AJ6-X6)/X6))</f>
        <v>1.5243922415905053</v>
      </c>
      <c r="CD6" s="14">
        <f t="shared" ref="CD6" si="62">(1+0.5*((+Y6-M6)/M6 +(AK6-Y6)/Y6))</f>
        <v>1.4339349969475315</v>
      </c>
      <c r="CE6" s="14">
        <f t="shared" ref="CE6" si="63">(1+0.5*((+Z6-N6)/N6 +(AL6-Z6)/Z6))</f>
        <v>1.2838391008843368</v>
      </c>
    </row>
    <row r="7" spans="1:83" x14ac:dyDescent="0.3">
      <c r="A7" s="8" t="s">
        <v>0</v>
      </c>
      <c r="B7" s="8">
        <v>1120</v>
      </c>
      <c r="C7" s="33">
        <v>56.817249466950898</v>
      </c>
      <c r="D7" s="33">
        <v>40.077551724137898</v>
      </c>
      <c r="E7" s="33">
        <v>33.882082551594699</v>
      </c>
      <c r="F7" s="33">
        <v>40.411539855072398</v>
      </c>
      <c r="G7" s="33">
        <v>63.798501026693998</v>
      </c>
      <c r="H7" s="33">
        <v>71.078457142857104</v>
      </c>
      <c r="I7" s="33">
        <v>59.859817415730298</v>
      </c>
      <c r="J7" s="33">
        <v>68.411612903225802</v>
      </c>
      <c r="K7" s="33">
        <v>83.836500732064394</v>
      </c>
      <c r="L7" s="33">
        <v>77.324652567975804</v>
      </c>
      <c r="M7" s="33">
        <v>76.775670588235201</v>
      </c>
      <c r="N7" s="33">
        <v>86.048275862068905</v>
      </c>
      <c r="O7" s="10">
        <v>84.803288227334207</v>
      </c>
      <c r="P7" s="10">
        <v>89.126011816838897</v>
      </c>
      <c r="Q7" s="10">
        <v>83.694484451718395</v>
      </c>
      <c r="R7" s="10">
        <v>101.821839323467</v>
      </c>
      <c r="S7" s="10">
        <v>101.79161231884</v>
      </c>
      <c r="T7" s="10">
        <v>111.762896174863</v>
      </c>
      <c r="U7" s="10">
        <v>141.95301169590601</v>
      </c>
      <c r="V7" s="10">
        <v>139.05245508982</v>
      </c>
      <c r="W7" s="10">
        <v>100.297093023255</v>
      </c>
      <c r="X7" s="10">
        <v>85.852447817836804</v>
      </c>
      <c r="Y7" s="10">
        <v>98.314948186528397</v>
      </c>
      <c r="Z7" s="10">
        <v>88.263200992555795</v>
      </c>
      <c r="AA7" s="9">
        <v>71.944557823129202</v>
      </c>
      <c r="AB7" s="9">
        <v>102.80566433566401</v>
      </c>
      <c r="AC7" s="9">
        <v>73.207847682119194</v>
      </c>
      <c r="AD7" s="9">
        <v>78.552042253521094</v>
      </c>
      <c r="AE7" s="9">
        <v>95.995194805194799</v>
      </c>
      <c r="AF7" s="9">
        <v>125.919938080495</v>
      </c>
      <c r="AG7" s="9">
        <v>147.86850574712599</v>
      </c>
      <c r="AH7" s="9">
        <v>222.680077160493</v>
      </c>
      <c r="AI7" s="9">
        <v>304.50784285714201</v>
      </c>
      <c r="AJ7" s="9">
        <v>164.39134999999999</v>
      </c>
      <c r="AK7" s="9">
        <v>154.67400630914801</v>
      </c>
      <c r="AL7" s="9">
        <v>134.96023154848001</v>
      </c>
      <c r="AM7" s="11"/>
      <c r="AN7" s="8" t="str">
        <f t="shared" si="12"/>
        <v>GUATEMALA</v>
      </c>
      <c r="AO7" s="8">
        <f t="shared" si="13"/>
        <v>1120</v>
      </c>
      <c r="AP7" s="12">
        <f t="shared" si="14"/>
        <v>114.49</v>
      </c>
      <c r="AQ7" s="12">
        <f t="shared" si="15"/>
        <v>179.44</v>
      </c>
      <c r="AR7" s="12">
        <f t="shared" si="16"/>
        <v>146.13999999999999</v>
      </c>
      <c r="AS7" s="12">
        <f t="shared" si="17"/>
        <v>166.4</v>
      </c>
      <c r="AT7" s="12">
        <f t="shared" si="18"/>
        <v>152.07</v>
      </c>
      <c r="AU7" s="12">
        <f t="shared" si="19"/>
        <v>190.84</v>
      </c>
      <c r="AV7" s="12">
        <f t="shared" si="20"/>
        <v>273.31</v>
      </c>
      <c r="AW7" s="12">
        <f t="shared" si="21"/>
        <v>357.97</v>
      </c>
      <c r="AX7" s="12">
        <f t="shared" si="22"/>
        <v>473.61</v>
      </c>
      <c r="AY7" s="12">
        <f t="shared" si="23"/>
        <v>226.92</v>
      </c>
      <c r="AZ7" s="12">
        <f t="shared" si="24"/>
        <v>215.51</v>
      </c>
      <c r="BA7" s="12">
        <f t="shared" si="25"/>
        <v>180.94</v>
      </c>
      <c r="BC7" s="8" t="str">
        <f t="shared" si="26"/>
        <v>GUATEMALA</v>
      </c>
      <c r="BD7" s="8">
        <f t="shared" si="27"/>
        <v>1120</v>
      </c>
      <c r="BE7" s="14">
        <f t="shared" si="28"/>
        <v>5.8310294466127031E-2</v>
      </c>
      <c r="BF7" s="14">
        <f t="shared" si="7"/>
        <v>6.3346149161544824E-2</v>
      </c>
      <c r="BG7" s="14">
        <f t="shared" si="8"/>
        <v>5.2090419424124151E-2</v>
      </c>
      <c r="BH7" s="14">
        <f t="shared" si="9"/>
        <v>6.0281680891443416E-2</v>
      </c>
      <c r="BI7" s="14">
        <f t="shared" si="9"/>
        <v>7.1421391727553254E-2</v>
      </c>
      <c r="BJ7" s="14">
        <f t="shared" si="9"/>
        <v>8.430198660297239E-2</v>
      </c>
      <c r="BK7" s="14">
        <f t="shared" si="9"/>
        <v>9.5474504181139369E-2</v>
      </c>
      <c r="BL7" s="14">
        <f t="shared" si="9"/>
        <v>0.11744349752480102</v>
      </c>
      <c r="BM7" s="14">
        <f t="shared" si="9"/>
        <v>0.13341518185915657</v>
      </c>
      <c r="BN7" s="14">
        <f t="shared" si="9"/>
        <v>8.9436959506578984E-2</v>
      </c>
      <c r="BO7" s="14">
        <f t="shared" si="9"/>
        <v>9.0036587423467526E-2</v>
      </c>
      <c r="BP7" s="14">
        <f t="shared" si="9"/>
        <v>8.4441347231091521E-2</v>
      </c>
      <c r="BR7" s="8" t="str">
        <f t="shared" si="29"/>
        <v>GUATEMALA</v>
      </c>
      <c r="BS7" s="8">
        <f t="shared" si="30"/>
        <v>1120</v>
      </c>
      <c r="BT7" s="14">
        <f t="shared" si="11"/>
        <v>1.170466136363814</v>
      </c>
      <c r="BU7" s="14">
        <f t="shared" si="11"/>
        <v>1.688662688515544</v>
      </c>
      <c r="BV7" s="14">
        <f t="shared" si="11"/>
        <v>1.6724363991314473</v>
      </c>
      <c r="BW7" s="14">
        <f t="shared" si="11"/>
        <v>1.645544206050588</v>
      </c>
      <c r="BX7" s="14">
        <f t="shared" si="11"/>
        <v>1.2692866716322275</v>
      </c>
      <c r="BY7" s="14">
        <f t="shared" si="11"/>
        <v>1.3495290415233754</v>
      </c>
      <c r="BZ7" s="14">
        <f t="shared" si="11"/>
        <v>1.7065481328956096</v>
      </c>
      <c r="CA7" s="14">
        <f t="shared" si="11"/>
        <v>1.816998075360543</v>
      </c>
      <c r="CB7" s="14">
        <f t="shared" si="11"/>
        <v>2.1162000528860849</v>
      </c>
      <c r="CC7" s="14">
        <f t="shared" si="11"/>
        <v>1.5125491039263381</v>
      </c>
      <c r="CD7" s="14">
        <f t="shared" si="11"/>
        <v>1.4268991807685338</v>
      </c>
      <c r="CE7" s="14">
        <f t="shared" si="11"/>
        <v>1.277403087599458</v>
      </c>
    </row>
    <row r="8" spans="1:83" x14ac:dyDescent="0.3">
      <c r="A8" s="8" t="s">
        <v>0</v>
      </c>
      <c r="B8" s="8">
        <v>1124</v>
      </c>
      <c r="C8" s="33">
        <v>57.108656716417897</v>
      </c>
      <c r="D8" s="33">
        <v>40.315034482758598</v>
      </c>
      <c r="E8" s="33">
        <v>34.239580291970803</v>
      </c>
      <c r="F8" s="33">
        <v>41.066920289854998</v>
      </c>
      <c r="G8" s="33">
        <v>64.175441478439396</v>
      </c>
      <c r="H8" s="33">
        <v>71.651238095238</v>
      </c>
      <c r="I8" s="33">
        <v>60.4605477528089</v>
      </c>
      <c r="J8" s="33">
        <v>69.121962365591301</v>
      </c>
      <c r="K8" s="33">
        <v>84.591434846266395</v>
      </c>
      <c r="L8" s="33">
        <v>77.711299093655498</v>
      </c>
      <c r="M8" s="33">
        <v>77.105576470588204</v>
      </c>
      <c r="N8" s="33">
        <v>86.757965517241303</v>
      </c>
      <c r="O8" s="10">
        <v>85.434952638700906</v>
      </c>
      <c r="P8" s="10">
        <v>90.008936484490306</v>
      </c>
      <c r="Q8" s="10">
        <v>84.598133971291801</v>
      </c>
      <c r="R8" s="10">
        <v>102.956109936575</v>
      </c>
      <c r="S8" s="10">
        <v>102.775307971014</v>
      </c>
      <c r="T8" s="10">
        <v>112.896174863387</v>
      </c>
      <c r="U8" s="10">
        <v>143.26301169590599</v>
      </c>
      <c r="V8" s="10">
        <v>139.75131736526899</v>
      </c>
      <c r="W8" s="10">
        <v>100.141763565891</v>
      </c>
      <c r="X8" s="10">
        <v>85.671897533206803</v>
      </c>
      <c r="Y8" s="10">
        <v>97.249792746113897</v>
      </c>
      <c r="Z8" s="10">
        <v>87.594243176178594</v>
      </c>
      <c r="AA8" s="9">
        <v>71.435850340136</v>
      </c>
      <c r="AB8" s="9">
        <v>102.286153846153</v>
      </c>
      <c r="AC8" s="9">
        <v>72.858742138364704</v>
      </c>
      <c r="AD8" s="9">
        <v>79.048732394366098</v>
      </c>
      <c r="AE8" s="9">
        <v>96.261168831168803</v>
      </c>
      <c r="AF8" s="9">
        <v>126.425913312693</v>
      </c>
      <c r="AG8" s="9">
        <v>148.525172413793</v>
      </c>
      <c r="AH8" s="9">
        <v>223.20163580246901</v>
      </c>
      <c r="AI8" s="9">
        <v>304.66244285714203</v>
      </c>
      <c r="AJ8" s="9">
        <v>163.61795000000001</v>
      </c>
      <c r="AK8" s="9">
        <v>154.44954258675</v>
      </c>
      <c r="AL8" s="9">
        <v>134.64160636758299</v>
      </c>
      <c r="AM8" s="11"/>
      <c r="AN8" s="8" t="str">
        <f t="shared" si="12"/>
        <v>GUATEMALA</v>
      </c>
      <c r="AO8" s="8">
        <f t="shared" si="13"/>
        <v>1124</v>
      </c>
      <c r="AP8" s="12">
        <f t="shared" si="14"/>
        <v>113.91</v>
      </c>
      <c r="AQ8" s="12">
        <f t="shared" si="15"/>
        <v>178.89</v>
      </c>
      <c r="AR8" s="12">
        <f t="shared" si="16"/>
        <v>145.80000000000001</v>
      </c>
      <c r="AS8" s="12">
        <f t="shared" si="17"/>
        <v>166.76</v>
      </c>
      <c r="AT8" s="12">
        <f t="shared" si="18"/>
        <v>152.5</v>
      </c>
      <c r="AU8" s="12">
        <f t="shared" si="19"/>
        <v>191.34</v>
      </c>
      <c r="AV8" s="12">
        <f t="shared" si="20"/>
        <v>273.89</v>
      </c>
      <c r="AW8" s="12">
        <f t="shared" si="21"/>
        <v>356.94</v>
      </c>
      <c r="AX8" s="12">
        <f t="shared" si="22"/>
        <v>472.13</v>
      </c>
      <c r="AY8" s="12">
        <f t="shared" si="23"/>
        <v>224.85</v>
      </c>
      <c r="AZ8" s="12">
        <f t="shared" si="24"/>
        <v>213.87</v>
      </c>
      <c r="BA8" s="12">
        <f t="shared" si="25"/>
        <v>179.63</v>
      </c>
      <c r="BC8" s="8" t="str">
        <f t="shared" si="26"/>
        <v>GUATEMALA</v>
      </c>
      <c r="BD8" s="8">
        <f t="shared" si="27"/>
        <v>1124</v>
      </c>
      <c r="BE8" s="14">
        <f t="shared" si="28"/>
        <v>5.8240565197535864E-2</v>
      </c>
      <c r="BF8" s="14">
        <f t="shared" si="7"/>
        <v>6.3311427924417338E-2</v>
      </c>
      <c r="BG8" s="14">
        <f t="shared" si="8"/>
        <v>5.2175615281465956E-2</v>
      </c>
      <c r="BH8" s="14">
        <f t="shared" si="9"/>
        <v>6.071529273486536E-2</v>
      </c>
      <c r="BI8" s="14">
        <f t="shared" si="9"/>
        <v>7.1640571993326727E-2</v>
      </c>
      <c r="BJ8" s="14">
        <f t="shared" si="9"/>
        <v>8.464019074163931E-2</v>
      </c>
      <c r="BK8" s="14">
        <f t="shared" si="9"/>
        <v>9.5874460394493002E-2</v>
      </c>
      <c r="BL8" s="14">
        <f t="shared" si="9"/>
        <v>0.11760141522077462</v>
      </c>
      <c r="BM8" s="14">
        <f t="shared" si="9"/>
        <v>0.1332028728053031</v>
      </c>
      <c r="BN8" s="14">
        <f t="shared" si="9"/>
        <v>8.9002615610460356E-2</v>
      </c>
      <c r="BO8" s="14">
        <f t="shared" si="9"/>
        <v>8.949356134664381E-2</v>
      </c>
      <c r="BP8" s="14">
        <f t="shared" si="9"/>
        <v>8.4101410749074609E-2</v>
      </c>
      <c r="BR8" s="8" t="str">
        <f t="shared" si="29"/>
        <v>GUATEMALA</v>
      </c>
      <c r="BS8" s="8">
        <f t="shared" si="30"/>
        <v>1124</v>
      </c>
      <c r="BT8" s="14">
        <f t="shared" si="11"/>
        <v>1.1660750958142074</v>
      </c>
      <c r="BU8" s="14">
        <f t="shared" si="11"/>
        <v>1.6845197171221682</v>
      </c>
      <c r="BV8" s="14">
        <f t="shared" si="11"/>
        <v>1.666001811334707</v>
      </c>
      <c r="BW8" s="14">
        <f t="shared" si="11"/>
        <v>1.6374116192181307</v>
      </c>
      <c r="BX8" s="14">
        <f t="shared" si="11"/>
        <v>1.2690458863926255</v>
      </c>
      <c r="BY8" s="14">
        <f t="shared" si="11"/>
        <v>1.3477384900866363</v>
      </c>
      <c r="BZ8" s="14">
        <f t="shared" si="11"/>
        <v>1.7031298058883959</v>
      </c>
      <c r="CA8" s="14">
        <f t="shared" si="11"/>
        <v>1.8094710595137615</v>
      </c>
      <c r="CB8" s="14">
        <f t="shared" si="11"/>
        <v>2.1130700913746252</v>
      </c>
      <c r="CC8" s="14">
        <f t="shared" si="11"/>
        <v>1.5061293262146993</v>
      </c>
      <c r="CD8" s="14">
        <f t="shared" si="11"/>
        <v>1.4247142370067449</v>
      </c>
      <c r="CE8" s="14">
        <f t="shared" si="11"/>
        <v>1.2733724281646226</v>
      </c>
    </row>
    <row r="9" spans="1:83" x14ac:dyDescent="0.3">
      <c r="A9" s="8" t="s">
        <v>0</v>
      </c>
      <c r="B9" s="8">
        <v>1126</v>
      </c>
      <c r="C9" s="33">
        <v>58.088187633262201</v>
      </c>
      <c r="D9" s="33">
        <v>40.9070172413793</v>
      </c>
      <c r="E9" s="33">
        <v>34.7750729927007</v>
      </c>
      <c r="F9" s="33">
        <v>41.704963768115903</v>
      </c>
      <c r="G9" s="33">
        <v>65.2382546201232</v>
      </c>
      <c r="H9" s="33">
        <v>72.816963249516405</v>
      </c>
      <c r="I9" s="33">
        <v>61.575000000000003</v>
      </c>
      <c r="J9" s="33">
        <v>70.555026881720394</v>
      </c>
      <c r="K9" s="33">
        <v>86.266793557832997</v>
      </c>
      <c r="L9" s="33">
        <v>79.054516616314103</v>
      </c>
      <c r="M9" s="33">
        <v>78.429694117647003</v>
      </c>
      <c r="N9" s="33">
        <v>87.978586206896495</v>
      </c>
      <c r="O9" s="10">
        <v>87.136738836265195</v>
      </c>
      <c r="P9" s="10">
        <v>91.8316543574593</v>
      </c>
      <c r="Q9" s="10">
        <v>86.125055821371603</v>
      </c>
      <c r="R9" s="10">
        <v>104.54173361522101</v>
      </c>
      <c r="S9" s="10">
        <v>104.621829710144</v>
      </c>
      <c r="T9" s="10">
        <v>115.245956284153</v>
      </c>
      <c r="U9" s="10">
        <v>145.26688596491201</v>
      </c>
      <c r="V9" s="10">
        <v>139.84597305389201</v>
      </c>
      <c r="W9" s="10">
        <v>100.485271317829</v>
      </c>
      <c r="X9" s="10">
        <v>86.327229601517999</v>
      </c>
      <c r="Y9" s="10">
        <v>97.696891191709796</v>
      </c>
      <c r="Z9" s="10">
        <v>87.977915632754303</v>
      </c>
      <c r="AA9" s="9">
        <v>71.628911564625795</v>
      </c>
      <c r="AB9" s="9">
        <v>102.885034965034</v>
      </c>
      <c r="AC9" s="9">
        <v>73.650754716981098</v>
      </c>
      <c r="AD9" s="9">
        <v>79.990422535211195</v>
      </c>
      <c r="AE9" s="9">
        <v>96.88</v>
      </c>
      <c r="AF9" s="9">
        <v>126.79294117646999</v>
      </c>
      <c r="AG9" s="9">
        <v>149.01695402298799</v>
      </c>
      <c r="AH9" s="9">
        <v>225.16362654320901</v>
      </c>
      <c r="AI9" s="9">
        <v>306.61144285714198</v>
      </c>
      <c r="AJ9" s="9">
        <v>164.57605000000001</v>
      </c>
      <c r="AK9" s="9">
        <v>156.46652996845401</v>
      </c>
      <c r="AL9" s="9">
        <v>136.251620839363</v>
      </c>
      <c r="AM9" s="11"/>
      <c r="AN9" s="8" t="str">
        <f t="shared" si="12"/>
        <v>GUATEMALA</v>
      </c>
      <c r="AO9" s="8">
        <f t="shared" si="13"/>
        <v>1126</v>
      </c>
      <c r="AP9" s="12">
        <f t="shared" si="14"/>
        <v>114.54</v>
      </c>
      <c r="AQ9" s="12">
        <f t="shared" si="15"/>
        <v>180.37</v>
      </c>
      <c r="AR9" s="12">
        <f t="shared" si="16"/>
        <v>147.44999999999999</v>
      </c>
      <c r="AS9" s="12">
        <f t="shared" si="17"/>
        <v>168.38</v>
      </c>
      <c r="AT9" s="12">
        <f t="shared" si="18"/>
        <v>153.49</v>
      </c>
      <c r="AU9" s="12">
        <f t="shared" si="19"/>
        <v>192.15</v>
      </c>
      <c r="AV9" s="12">
        <f t="shared" si="20"/>
        <v>274.01</v>
      </c>
      <c r="AW9" s="12">
        <f t="shared" si="21"/>
        <v>355.92</v>
      </c>
      <c r="AX9" s="12">
        <f t="shared" si="22"/>
        <v>473.17</v>
      </c>
      <c r="AY9" s="12">
        <f t="shared" si="23"/>
        <v>225.05</v>
      </c>
      <c r="AZ9" s="12">
        <f t="shared" si="24"/>
        <v>215.41</v>
      </c>
      <c r="BA9" s="12">
        <f t="shared" si="25"/>
        <v>181.01</v>
      </c>
      <c r="BC9" s="8" t="str">
        <f t="shared" si="26"/>
        <v>GUATEMALA</v>
      </c>
      <c r="BD9" s="8">
        <f t="shared" si="27"/>
        <v>1126</v>
      </c>
      <c r="BE9" s="14">
        <f t="shared" si="28"/>
        <v>5.8381811351820273E-2</v>
      </c>
      <c r="BF9" s="14">
        <f t="shared" si="7"/>
        <v>6.3435071803811735E-2</v>
      </c>
      <c r="BG9" s="14">
        <f t="shared" si="8"/>
        <v>5.2377366633700358E-2</v>
      </c>
      <c r="BH9" s="14">
        <f t="shared" si="9"/>
        <v>6.0907996720738766E-2</v>
      </c>
      <c r="BI9" s="14">
        <f t="shared" si="9"/>
        <v>7.1812283446353736E-2</v>
      </c>
      <c r="BJ9" s="14">
        <f t="shared" si="9"/>
        <v>8.4766106192223939E-2</v>
      </c>
      <c r="BK9" s="14">
        <f t="shared" si="9"/>
        <v>9.5805007890979219E-2</v>
      </c>
      <c r="BL9" s="14">
        <f t="shared" si="9"/>
        <v>0.11726355449889567</v>
      </c>
      <c r="BM9" s="14">
        <f t="shared" si="9"/>
        <v>0.1328242815411573</v>
      </c>
      <c r="BN9" s="14">
        <f t="shared" si="9"/>
        <v>8.8831878593810906E-2</v>
      </c>
      <c r="BO9" s="14">
        <f t="shared" si="9"/>
        <v>8.9541364308273141E-2</v>
      </c>
      <c r="BP9" s="14">
        <f t="shared" si="9"/>
        <v>8.4053277018235006E-2</v>
      </c>
      <c r="BR9" s="8" t="str">
        <f t="shared" si="29"/>
        <v>GUATEMALA</v>
      </c>
      <c r="BS9" s="8">
        <f t="shared" si="30"/>
        <v>1126</v>
      </c>
      <c r="BT9" s="14">
        <f t="shared" si="11"/>
        <v>1.1610527829187391</v>
      </c>
      <c r="BU9" s="14">
        <f t="shared" si="11"/>
        <v>1.6826266287887335</v>
      </c>
      <c r="BV9" s="14">
        <f t="shared" si="11"/>
        <v>1.6658962621677946</v>
      </c>
      <c r="BW9" s="14">
        <f t="shared" si="11"/>
        <v>1.6359253192038841</v>
      </c>
      <c r="BX9" s="14">
        <f t="shared" si="11"/>
        <v>1.264845068569695</v>
      </c>
      <c r="BY9" s="14">
        <f t="shared" si="11"/>
        <v>1.3414371704405532</v>
      </c>
      <c r="BZ9" s="14">
        <f t="shared" si="11"/>
        <v>1.692500576774417</v>
      </c>
      <c r="CA9" s="14">
        <f t="shared" si="11"/>
        <v>1.7960833902959448</v>
      </c>
      <c r="CB9" s="14">
        <f t="shared" si="11"/>
        <v>2.1080635668567211</v>
      </c>
      <c r="CC9" s="14">
        <f t="shared" si="11"/>
        <v>1.4992086248066345</v>
      </c>
      <c r="CD9" s="14">
        <f t="shared" si="11"/>
        <v>1.4236063880409069</v>
      </c>
      <c r="CE9" s="14">
        <f t="shared" si="11"/>
        <v>1.2743474557813093</v>
      </c>
    </row>
    <row r="10" spans="1:83" x14ac:dyDescent="0.3">
      <c r="A10" s="8" t="s">
        <v>0</v>
      </c>
      <c r="B10" s="8">
        <v>1132</v>
      </c>
      <c r="C10" s="33">
        <v>56.702835820895501</v>
      </c>
      <c r="D10" s="33">
        <v>39.958741379310297</v>
      </c>
      <c r="E10" s="33">
        <v>33.5760218978102</v>
      </c>
      <c r="F10" s="33">
        <v>40.198496376811498</v>
      </c>
      <c r="G10" s="33">
        <v>63.643429158110798</v>
      </c>
      <c r="H10" s="33">
        <v>70.716361904761897</v>
      </c>
      <c r="I10" s="33">
        <v>59.493679775280803</v>
      </c>
      <c r="J10" s="33">
        <v>68.103091397849397</v>
      </c>
      <c r="K10" s="33">
        <v>83.587891654465494</v>
      </c>
      <c r="L10" s="33">
        <v>77.147824773413802</v>
      </c>
      <c r="M10" s="33">
        <v>76.644400000000005</v>
      </c>
      <c r="N10" s="33">
        <v>85.855896551724101</v>
      </c>
      <c r="O10" s="10">
        <v>84.626156968876799</v>
      </c>
      <c r="P10" s="10">
        <v>88.717090103397297</v>
      </c>
      <c r="Q10" s="10">
        <v>82.985071770334898</v>
      </c>
      <c r="R10" s="10">
        <v>101.21818181818099</v>
      </c>
      <c r="S10" s="10">
        <v>101.183713768115</v>
      </c>
      <c r="T10" s="10">
        <v>111.09693989071</v>
      </c>
      <c r="U10" s="10">
        <v>141.00235380116899</v>
      </c>
      <c r="V10" s="10">
        <v>138.23619760478999</v>
      </c>
      <c r="W10" s="10">
        <v>99.908372093023203</v>
      </c>
      <c r="X10" s="10">
        <v>85.662808349146104</v>
      </c>
      <c r="Y10" s="10">
        <v>98.197383419689103</v>
      </c>
      <c r="Z10" s="10">
        <v>88.129602977667403</v>
      </c>
      <c r="AA10" s="9">
        <v>71.856326530612193</v>
      </c>
      <c r="AB10" s="9">
        <v>102.45265734265701</v>
      </c>
      <c r="AC10" s="9">
        <v>72.046194968553394</v>
      </c>
      <c r="AD10" s="9">
        <v>78.015633802816893</v>
      </c>
      <c r="AE10" s="9">
        <v>95.462337662337603</v>
      </c>
      <c r="AF10" s="9">
        <v>125.14993808049501</v>
      </c>
      <c r="AG10" s="9">
        <v>146.96350574712599</v>
      </c>
      <c r="AH10" s="9">
        <v>221.374475308641</v>
      </c>
      <c r="AI10" s="9">
        <v>303.11577142857101</v>
      </c>
      <c r="AJ10" s="9">
        <v>163.63290000000001</v>
      </c>
      <c r="AK10" s="9">
        <v>154.01025236593</v>
      </c>
      <c r="AL10" s="9">
        <v>134.550665701881</v>
      </c>
      <c r="AM10" s="11"/>
      <c r="AN10" s="8" t="str">
        <f t="shared" ref="AN10:AN78" si="64">+A10</f>
        <v>GUATEMALA</v>
      </c>
      <c r="AO10" s="8">
        <f t="shared" ref="AO10:AO78" si="65">+B10</f>
        <v>1132</v>
      </c>
      <c r="AP10" s="12">
        <f t="shared" si="14"/>
        <v>114.25</v>
      </c>
      <c r="AQ10" s="12">
        <f t="shared" si="15"/>
        <v>178.54</v>
      </c>
      <c r="AR10" s="12">
        <f t="shared" si="16"/>
        <v>144.16999999999999</v>
      </c>
      <c r="AS10" s="12">
        <f t="shared" si="17"/>
        <v>165.17</v>
      </c>
      <c r="AT10" s="12">
        <f t="shared" si="18"/>
        <v>150.91999999999999</v>
      </c>
      <c r="AU10" s="12">
        <f t="shared" si="19"/>
        <v>189.52</v>
      </c>
      <c r="AV10" s="12">
        <f t="shared" si="20"/>
        <v>271.36</v>
      </c>
      <c r="AW10" s="12">
        <f t="shared" si="21"/>
        <v>355.47</v>
      </c>
      <c r="AX10" s="12">
        <f t="shared" si="22"/>
        <v>471.02</v>
      </c>
      <c r="AY10" s="12">
        <f t="shared" si="23"/>
        <v>225.68</v>
      </c>
      <c r="AZ10" s="12">
        <f t="shared" si="24"/>
        <v>214.48</v>
      </c>
      <c r="BA10" s="12">
        <f t="shared" si="25"/>
        <v>180.3</v>
      </c>
      <c r="BC10" s="8" t="str">
        <f t="shared" si="26"/>
        <v>GUATEMALA</v>
      </c>
      <c r="BD10" s="8">
        <f t="shared" si="27"/>
        <v>1132</v>
      </c>
      <c r="BE10" s="14">
        <f t="shared" si="28"/>
        <v>5.8483474809444921E-2</v>
      </c>
      <c r="BF10" s="14">
        <f t="shared" si="7"/>
        <v>6.340585363501991E-2</v>
      </c>
      <c r="BG10" s="14">
        <f t="shared" si="8"/>
        <v>5.1740943743340359E-2</v>
      </c>
      <c r="BH10" s="14">
        <f t="shared" si="9"/>
        <v>6.0197222454215465E-2</v>
      </c>
      <c r="BI10" s="14">
        <f t="shared" si="9"/>
        <v>7.1405635855663632E-2</v>
      </c>
      <c r="BJ10" s="14">
        <f t="shared" si="9"/>
        <v>8.4209724027629773E-2</v>
      </c>
      <c r="BK10" s="14">
        <f t="shared" si="9"/>
        <v>9.5319139611076631E-2</v>
      </c>
      <c r="BL10" s="14">
        <f t="shared" si="9"/>
        <v>0.11733541146498545</v>
      </c>
      <c r="BM10" s="14">
        <f t="shared" si="9"/>
        <v>0.13349306974755942</v>
      </c>
      <c r="BN10" s="14">
        <f t="shared" si="9"/>
        <v>8.9553784505150599E-2</v>
      </c>
      <c r="BO10" s="14">
        <f t="shared" si="9"/>
        <v>9.0214512951520859E-2</v>
      </c>
      <c r="BP10" s="14">
        <f t="shared" si="9"/>
        <v>8.4641227194392904E-2</v>
      </c>
      <c r="BR10" s="8" t="str">
        <f t="shared" si="29"/>
        <v>GUATEMALA</v>
      </c>
      <c r="BS10" s="8">
        <f t="shared" si="30"/>
        <v>1132</v>
      </c>
      <c r="BT10" s="14">
        <f t="shared" si="11"/>
        <v>1.1707766014402636</v>
      </c>
      <c r="BU10" s="14">
        <f t="shared" si="11"/>
        <v>1.6875208481608555</v>
      </c>
      <c r="BV10" s="14">
        <f t="shared" si="11"/>
        <v>1.6698700926778587</v>
      </c>
      <c r="BW10" s="14">
        <f t="shared" si="11"/>
        <v>1.6443631973234805</v>
      </c>
      <c r="BX10" s="14">
        <f t="shared" si="11"/>
        <v>1.2666544150970769</v>
      </c>
      <c r="BY10" s="14">
        <f t="shared" si="11"/>
        <v>1.3487574139911542</v>
      </c>
      <c r="BZ10" s="14">
        <f t="shared" si="11"/>
        <v>1.7061580886969892</v>
      </c>
      <c r="CA10" s="14">
        <f t="shared" si="11"/>
        <v>1.8156149382420192</v>
      </c>
      <c r="CB10" s="14">
        <f t="shared" si="11"/>
        <v>2.1145934924962662</v>
      </c>
      <c r="CC10" s="14">
        <f t="shared" si="11"/>
        <v>1.5102850076485039</v>
      </c>
      <c r="CD10" s="14">
        <f t="shared" si="11"/>
        <v>1.4247909209771299</v>
      </c>
      <c r="CE10" s="14">
        <f t="shared" si="11"/>
        <v>1.2766095708218947</v>
      </c>
    </row>
    <row r="11" spans="1:83" x14ac:dyDescent="0.3">
      <c r="A11" s="8" t="s">
        <v>0</v>
      </c>
      <c r="B11" s="8">
        <v>1133</v>
      </c>
      <c r="C11" s="33">
        <v>50.8912579957356</v>
      </c>
      <c r="D11" s="33">
        <v>37.448538732394297</v>
      </c>
      <c r="E11" s="33">
        <v>31.137299270072901</v>
      </c>
      <c r="F11" s="33">
        <v>38.538731884057903</v>
      </c>
      <c r="G11" s="33">
        <v>62.322833675564603</v>
      </c>
      <c r="H11" s="33">
        <v>69.795580952380902</v>
      </c>
      <c r="I11" s="33">
        <v>59.055613275613197</v>
      </c>
      <c r="J11" s="33">
        <v>66.162916666666604</v>
      </c>
      <c r="K11" s="33">
        <v>80.784055636895999</v>
      </c>
      <c r="L11" s="33">
        <v>71.526404833836807</v>
      </c>
      <c r="M11" s="33">
        <v>70.892682352941094</v>
      </c>
      <c r="N11" s="33">
        <v>77.272034482758599</v>
      </c>
      <c r="O11" s="10">
        <v>79.749918809201603</v>
      </c>
      <c r="P11" s="10">
        <v>84.989867060561195</v>
      </c>
      <c r="Q11" s="10">
        <v>81.291555915721204</v>
      </c>
      <c r="R11" s="10">
        <v>101.350613107822</v>
      </c>
      <c r="S11" s="10">
        <v>101.154891304347</v>
      </c>
      <c r="T11" s="10">
        <v>112.149180327868</v>
      </c>
      <c r="U11" s="10">
        <v>142.508041543026</v>
      </c>
      <c r="V11" s="10">
        <v>140.26758982035901</v>
      </c>
      <c r="W11" s="10">
        <v>96.156070726915502</v>
      </c>
      <c r="X11" s="10">
        <v>81.792675521821593</v>
      </c>
      <c r="Y11" s="10">
        <v>93.257538860103594</v>
      </c>
      <c r="Z11" s="10">
        <v>83.278089330024798</v>
      </c>
      <c r="AA11" s="9">
        <v>68.175986394557796</v>
      </c>
      <c r="AB11" s="9">
        <v>99.356713286713202</v>
      </c>
      <c r="AC11" s="9">
        <v>70.895220125786096</v>
      </c>
      <c r="AD11" s="9">
        <v>78.347323943661905</v>
      </c>
      <c r="AE11" s="9">
        <v>96.117792207792206</v>
      </c>
      <c r="AF11" s="9">
        <v>126.439814241486</v>
      </c>
      <c r="AG11" s="9">
        <v>150.387528735632</v>
      </c>
      <c r="AH11" s="9">
        <v>228.63464506172801</v>
      </c>
      <c r="AI11" s="9">
        <v>313.08444121915801</v>
      </c>
      <c r="AJ11" s="9">
        <v>163.76544999999999</v>
      </c>
      <c r="AK11" s="9">
        <v>152.188848580441</v>
      </c>
      <c r="AL11" s="9">
        <v>131.457105643994</v>
      </c>
      <c r="AM11" s="11"/>
      <c r="AN11" s="8" t="str">
        <f t="shared" si="64"/>
        <v>GUATEMALA</v>
      </c>
      <c r="AO11" s="8">
        <f t="shared" si="65"/>
        <v>1133</v>
      </c>
      <c r="AP11" s="12">
        <f t="shared" si="14"/>
        <v>112.5</v>
      </c>
      <c r="AQ11" s="12">
        <f t="shared" si="15"/>
        <v>178.19</v>
      </c>
      <c r="AR11" s="12">
        <f t="shared" si="16"/>
        <v>149.18</v>
      </c>
      <c r="AS11" s="12">
        <f t="shared" si="17"/>
        <v>173.51</v>
      </c>
      <c r="AT11" s="12">
        <f t="shared" si="18"/>
        <v>156.08000000000001</v>
      </c>
      <c r="AU11" s="12">
        <f t="shared" si="19"/>
        <v>197.01</v>
      </c>
      <c r="AV11" s="12">
        <f t="shared" si="20"/>
        <v>285.22000000000003</v>
      </c>
      <c r="AW11" s="12">
        <f t="shared" si="21"/>
        <v>381.2</v>
      </c>
      <c r="AX11" s="12">
        <f t="shared" si="22"/>
        <v>509.07</v>
      </c>
      <c r="AY11" s="12">
        <f t="shared" si="23"/>
        <v>233.05</v>
      </c>
      <c r="AZ11" s="12">
        <f t="shared" si="24"/>
        <v>217.85</v>
      </c>
      <c r="BA11" s="12">
        <f t="shared" si="25"/>
        <v>181.23</v>
      </c>
      <c r="BC11" s="8" t="str">
        <f t="shared" si="26"/>
        <v>GUATEMALA</v>
      </c>
      <c r="BD11" s="8">
        <f t="shared" si="27"/>
        <v>1133</v>
      </c>
      <c r="BE11" s="14">
        <f t="shared" si="28"/>
        <v>5.5340362942419334E-2</v>
      </c>
      <c r="BF11" s="14">
        <f t="shared" si="7"/>
        <v>6.1736231375607714E-2</v>
      </c>
      <c r="BG11" s="14">
        <f t="shared" si="8"/>
        <v>5.1027892665616879E-2</v>
      </c>
      <c r="BH11" s="14">
        <f t="shared" si="9"/>
        <v>6.0745743837613372E-2</v>
      </c>
      <c r="BI11" s="14">
        <f t="shared" si="9"/>
        <v>7.2257897196619278E-2</v>
      </c>
      <c r="BJ11" s="14">
        <f t="shared" si="9"/>
        <v>8.5838234791090123E-2</v>
      </c>
      <c r="BK11" s="14">
        <f t="shared" si="9"/>
        <v>9.7964913704979825E-2</v>
      </c>
      <c r="BL11" s="14">
        <f t="shared" si="9"/>
        <v>0.12109952180611264</v>
      </c>
      <c r="BM11" s="14">
        <f t="shared" si="9"/>
        <v>0.13639736622503276</v>
      </c>
      <c r="BN11" s="14">
        <f t="shared" si="9"/>
        <v>8.8259849959237774E-2</v>
      </c>
      <c r="BO11" s="14">
        <f t="shared" si="9"/>
        <v>8.8052352490679164E-2</v>
      </c>
      <c r="BP11" s="14">
        <f t="shared" si="9"/>
        <v>8.127963300499115E-2</v>
      </c>
      <c r="BR11" s="8" t="str">
        <f t="shared" si="29"/>
        <v>GUATEMALA</v>
      </c>
      <c r="BS11" s="8">
        <f t="shared" si="30"/>
        <v>1133</v>
      </c>
      <c r="BT11" s="14">
        <f t="shared" si="11"/>
        <v>1.2109686808350972</v>
      </c>
      <c r="BU11" s="14">
        <f t="shared" si="11"/>
        <v>1.7192763888984841</v>
      </c>
      <c r="BV11" s="14">
        <f t="shared" si="11"/>
        <v>1.7414278749623355</v>
      </c>
      <c r="BW11" s="14">
        <f t="shared" si="11"/>
        <v>1.7014351702501234</v>
      </c>
      <c r="BX11" s="14">
        <f t="shared" si="11"/>
        <v>1.2866416189499428</v>
      </c>
      <c r="BY11" s="14">
        <f t="shared" si="11"/>
        <v>1.3671243644311233</v>
      </c>
      <c r="BZ11" s="14">
        <f t="shared" si="11"/>
        <v>1.7342037316969734</v>
      </c>
      <c r="CA11" s="14">
        <f t="shared" si="11"/>
        <v>1.8750112338161167</v>
      </c>
      <c r="CB11" s="14">
        <f t="shared" si="11"/>
        <v>2.2231440599820123</v>
      </c>
      <c r="CC11" s="14">
        <f t="shared" si="11"/>
        <v>1.5728665477405634</v>
      </c>
      <c r="CD11" s="14">
        <f t="shared" si="11"/>
        <v>1.4736974430367891</v>
      </c>
      <c r="CE11" s="14">
        <f t="shared" si="11"/>
        <v>1.3281289165962118</v>
      </c>
    </row>
    <row r="12" spans="1:83" x14ac:dyDescent="0.3">
      <c r="A12" s="8" t="s">
        <v>0</v>
      </c>
      <c r="B12" s="8">
        <v>1140</v>
      </c>
      <c r="C12" s="33">
        <v>56.800533049040503</v>
      </c>
      <c r="D12" s="33">
        <v>40.063275862068899</v>
      </c>
      <c r="E12" s="33">
        <v>33.776642335766397</v>
      </c>
      <c r="F12" s="33">
        <v>40.405742753623102</v>
      </c>
      <c r="G12" s="33">
        <v>63.771149897330503</v>
      </c>
      <c r="H12" s="33">
        <v>71.057219047619</v>
      </c>
      <c r="I12" s="33">
        <v>59.842471910112302</v>
      </c>
      <c r="J12" s="33">
        <v>68.399368279569799</v>
      </c>
      <c r="K12" s="33">
        <v>83.822166910688097</v>
      </c>
      <c r="L12" s="33">
        <v>77.314682779456106</v>
      </c>
      <c r="M12" s="33">
        <v>76.744541176470506</v>
      </c>
      <c r="N12" s="33">
        <v>86.026965517241294</v>
      </c>
      <c r="O12" s="10">
        <v>84.763599458727995</v>
      </c>
      <c r="P12" s="10">
        <v>89.091388478581905</v>
      </c>
      <c r="Q12" s="10">
        <v>83.426762360446503</v>
      </c>
      <c r="R12" s="10">
        <v>101.77287526427</v>
      </c>
      <c r="S12" s="10">
        <v>101.729818840579</v>
      </c>
      <c r="T12" s="10">
        <v>111.687486338797</v>
      </c>
      <c r="U12" s="10">
        <v>141.86062865496999</v>
      </c>
      <c r="V12" s="10">
        <v>138.97899700598799</v>
      </c>
      <c r="W12" s="10">
        <v>100.27532945736399</v>
      </c>
      <c r="X12" s="10">
        <v>85.831005692599604</v>
      </c>
      <c r="Y12" s="10">
        <v>98.270854922279696</v>
      </c>
      <c r="Z12" s="10">
        <v>88.232357320099197</v>
      </c>
      <c r="AA12" s="9">
        <v>71.919523809523795</v>
      </c>
      <c r="AB12" s="9">
        <v>102.764055944055</v>
      </c>
      <c r="AC12" s="9">
        <v>72.461823899370998</v>
      </c>
      <c r="AD12" s="9">
        <v>78.525352112676003</v>
      </c>
      <c r="AE12" s="9">
        <v>95.9587012987012</v>
      </c>
      <c r="AF12" s="9">
        <v>125.851888544891</v>
      </c>
      <c r="AG12" s="9">
        <v>147.78172413793101</v>
      </c>
      <c r="AH12" s="9">
        <v>222.51694444444399</v>
      </c>
      <c r="AI12" s="9">
        <v>304.284185714285</v>
      </c>
      <c r="AJ12" s="9">
        <v>164.275583333333</v>
      </c>
      <c r="AK12" s="9">
        <v>154.558438485804</v>
      </c>
      <c r="AL12" s="9">
        <v>134.862604920405</v>
      </c>
      <c r="AM12" s="11"/>
      <c r="AN12" s="8" t="str">
        <f t="shared" si="64"/>
        <v>GUATEMALA</v>
      </c>
      <c r="AO12" s="8">
        <f t="shared" si="65"/>
        <v>1140</v>
      </c>
      <c r="AP12" s="12">
        <f t="shared" si="14"/>
        <v>114.4</v>
      </c>
      <c r="AQ12" s="12">
        <f t="shared" si="15"/>
        <v>179.32</v>
      </c>
      <c r="AR12" s="12">
        <f t="shared" si="16"/>
        <v>144.96</v>
      </c>
      <c r="AS12" s="12">
        <f t="shared" si="17"/>
        <v>166.25</v>
      </c>
      <c r="AT12" s="12">
        <f t="shared" si="18"/>
        <v>151.94999999999999</v>
      </c>
      <c r="AU12" s="12">
        <f t="shared" si="19"/>
        <v>190.66</v>
      </c>
      <c r="AV12" s="12">
        <f t="shared" si="20"/>
        <v>273.02999999999997</v>
      </c>
      <c r="AW12" s="12">
        <f t="shared" si="21"/>
        <v>357.56</v>
      </c>
      <c r="AX12" s="12">
        <f t="shared" si="22"/>
        <v>473.05</v>
      </c>
      <c r="AY12" s="12">
        <f t="shared" si="23"/>
        <v>226.69</v>
      </c>
      <c r="AZ12" s="12">
        <f t="shared" si="24"/>
        <v>215.29</v>
      </c>
      <c r="BA12" s="12">
        <f t="shared" si="25"/>
        <v>180.76</v>
      </c>
      <c r="BC12" s="8" t="str">
        <f t="shared" si="26"/>
        <v>GUATEMALA</v>
      </c>
      <c r="BD12" s="8">
        <f t="shared" si="27"/>
        <v>1140</v>
      </c>
      <c r="BE12" s="14">
        <f t="shared" si="28"/>
        <v>5.8333542658763615E-2</v>
      </c>
      <c r="BF12" s="14">
        <f t="shared" si="7"/>
        <v>6.337084906858946E-2</v>
      </c>
      <c r="BG12" s="14">
        <f t="shared" si="8"/>
        <v>5.1825253951622852E-2</v>
      </c>
      <c r="BH12" s="14">
        <f t="shared" si="9"/>
        <v>6.0306464104377462E-2</v>
      </c>
      <c r="BI12" s="14">
        <f t="shared" si="9"/>
        <v>7.1442793695451062E-2</v>
      </c>
      <c r="BJ12" s="14">
        <f t="shared" si="9"/>
        <v>8.4322766843032165E-2</v>
      </c>
      <c r="BK12" s="14">
        <f t="shared" si="9"/>
        <v>9.5495309955268073E-2</v>
      </c>
      <c r="BL12" s="14">
        <f t="shared" si="9"/>
        <v>0.11746714864048438</v>
      </c>
      <c r="BM12" s="14">
        <f t="shared" si="9"/>
        <v>0.13344831251703232</v>
      </c>
      <c r="BN12" s="14">
        <f t="shared" si="9"/>
        <v>8.9466533671595169E-2</v>
      </c>
      <c r="BO12" s="14">
        <f t="shared" si="9"/>
        <v>9.0054712714760385E-2</v>
      </c>
      <c r="BP12" s="14">
        <f t="shared" si="9"/>
        <v>8.4466312179023131E-2</v>
      </c>
      <c r="BR12" s="8" t="str">
        <f t="shared" si="29"/>
        <v>GUATEMALA</v>
      </c>
      <c r="BS12" s="8">
        <f t="shared" si="30"/>
        <v>1140</v>
      </c>
      <c r="BT12" s="14">
        <f t="shared" si="11"/>
        <v>1.1703873435708243</v>
      </c>
      <c r="BU12" s="14">
        <f t="shared" si="11"/>
        <v>1.6886174166813088</v>
      </c>
      <c r="BV12" s="14">
        <f t="shared" si="11"/>
        <v>1.6692611874409038</v>
      </c>
      <c r="BW12" s="14">
        <f t="shared" si="11"/>
        <v>1.6451735035990143</v>
      </c>
      <c r="BX12" s="14">
        <f t="shared" si="11"/>
        <v>1.2692513865487913</v>
      </c>
      <c r="BY12" s="14">
        <f t="shared" si="11"/>
        <v>1.3493091107279918</v>
      </c>
      <c r="BZ12" s="14">
        <f t="shared" si="11"/>
        <v>1.7061532412615179</v>
      </c>
      <c r="CA12" s="14">
        <f t="shared" si="11"/>
        <v>1.8164793494118783</v>
      </c>
      <c r="CB12" s="14">
        <f t="shared" si="11"/>
        <v>2.1153867768386143</v>
      </c>
      <c r="CC12" s="14">
        <f t="shared" si="11"/>
        <v>1.5120468122024802</v>
      </c>
      <c r="CD12" s="14">
        <f t="shared" si="11"/>
        <v>1.4266365633269906</v>
      </c>
      <c r="CE12" s="14">
        <f t="shared" si="11"/>
        <v>1.2770648910908524</v>
      </c>
    </row>
    <row r="13" spans="1:83" x14ac:dyDescent="0.3">
      <c r="A13" s="8" t="s">
        <v>0</v>
      </c>
      <c r="B13" s="8">
        <v>1141</v>
      </c>
      <c r="C13" s="33">
        <v>48.8235607675906</v>
      </c>
      <c r="D13" s="33">
        <v>36.077689655172399</v>
      </c>
      <c r="E13" s="33">
        <v>30.2098722627737</v>
      </c>
      <c r="F13" s="33">
        <v>37.770163043478199</v>
      </c>
      <c r="G13" s="33">
        <v>61.164271047227899</v>
      </c>
      <c r="H13" s="33">
        <v>68.404171428571402</v>
      </c>
      <c r="I13" s="33">
        <v>56.859171348314597</v>
      </c>
      <c r="J13" s="33">
        <v>64.189193548386996</v>
      </c>
      <c r="K13" s="33">
        <v>78.976939970717396</v>
      </c>
      <c r="L13" s="33">
        <v>68.8873111782477</v>
      </c>
      <c r="M13" s="33">
        <v>68.208470588235201</v>
      </c>
      <c r="N13" s="33">
        <v>74.295482758620594</v>
      </c>
      <c r="O13" s="10">
        <v>77.315520974289498</v>
      </c>
      <c r="P13" s="10">
        <v>83.128345642540594</v>
      </c>
      <c r="Q13" s="10">
        <v>79.487990430622006</v>
      </c>
      <c r="R13" s="10">
        <v>101.214841437632</v>
      </c>
      <c r="S13" s="10">
        <v>101.11378623188401</v>
      </c>
      <c r="T13" s="10">
        <v>111.79650273224</v>
      </c>
      <c r="U13" s="10">
        <v>142.43698830409301</v>
      </c>
      <c r="V13" s="10">
        <v>139.27700598802301</v>
      </c>
      <c r="W13" s="10">
        <v>95.434127906976698</v>
      </c>
      <c r="X13" s="10">
        <v>81.462409867172596</v>
      </c>
      <c r="Y13" s="10">
        <v>92.962046632124299</v>
      </c>
      <c r="Z13" s="10">
        <v>83.059330024813804</v>
      </c>
      <c r="AA13" s="9">
        <v>68.017755102040795</v>
      </c>
      <c r="AB13" s="9">
        <v>98.6700699300699</v>
      </c>
      <c r="AC13" s="9">
        <v>70.607169811320702</v>
      </c>
      <c r="AD13" s="9">
        <v>78.001830985915404</v>
      </c>
      <c r="AE13" s="9">
        <v>95.724415584415496</v>
      </c>
      <c r="AF13" s="9">
        <v>125.722631578947</v>
      </c>
      <c r="AG13" s="9">
        <v>148.85793103448199</v>
      </c>
      <c r="AH13" s="9">
        <v>225.954598765432</v>
      </c>
      <c r="AI13" s="9">
        <v>310.359557142857</v>
      </c>
      <c r="AJ13" s="9">
        <v>163.50881666666601</v>
      </c>
      <c r="AK13" s="9">
        <v>151.35443217665599</v>
      </c>
      <c r="AL13" s="9">
        <v>130.22279305354499</v>
      </c>
      <c r="AM13" s="11"/>
      <c r="AN13" s="8" t="str">
        <f t="shared" si="64"/>
        <v>GUATEMALA</v>
      </c>
      <c r="AO13" s="8">
        <f t="shared" si="65"/>
        <v>1141</v>
      </c>
      <c r="AP13" s="12">
        <f t="shared" si="14"/>
        <v>112.3</v>
      </c>
      <c r="AQ13" s="12">
        <f t="shared" si="15"/>
        <v>178.6</v>
      </c>
      <c r="AR13" s="12">
        <f t="shared" si="16"/>
        <v>149.01</v>
      </c>
      <c r="AS13" s="12">
        <f t="shared" si="17"/>
        <v>175.8</v>
      </c>
      <c r="AT13" s="12">
        <f t="shared" si="18"/>
        <v>157.5</v>
      </c>
      <c r="AU13" s="12">
        <f t="shared" si="19"/>
        <v>198.19</v>
      </c>
      <c r="AV13" s="12">
        <f t="shared" si="20"/>
        <v>290.23</v>
      </c>
      <c r="AW13" s="12">
        <f t="shared" si="21"/>
        <v>382.38</v>
      </c>
      <c r="AX13" s="12">
        <f t="shared" si="22"/>
        <v>507.74</v>
      </c>
      <c r="AY13" s="12">
        <f t="shared" si="23"/>
        <v>235.08</v>
      </c>
      <c r="AZ13" s="12">
        <f t="shared" si="24"/>
        <v>219.5</v>
      </c>
      <c r="BA13" s="12">
        <f t="shared" si="25"/>
        <v>181.36</v>
      </c>
      <c r="BC13" s="8" t="str">
        <f t="shared" si="26"/>
        <v>GUATEMALA</v>
      </c>
      <c r="BD13" s="8">
        <f t="shared" si="27"/>
        <v>1141</v>
      </c>
      <c r="BE13" s="14">
        <f t="shared" si="28"/>
        <v>5.4698889507818427E-2</v>
      </c>
      <c r="BF13" s="14">
        <f t="shared" si="7"/>
        <v>6.1381207069358269E-2</v>
      </c>
      <c r="BG13" s="14">
        <f t="shared" si="8"/>
        <v>5.0796486031585708E-2</v>
      </c>
      <c r="BH13" s="14">
        <f t="shared" si="9"/>
        <v>6.1130677295712393E-2</v>
      </c>
      <c r="BI13" s="14">
        <f t="shared" si="9"/>
        <v>7.2685819285626022E-2</v>
      </c>
      <c r="BJ13" s="14">
        <f t="shared" si="9"/>
        <v>8.6186329415623347E-2</v>
      </c>
      <c r="BK13" s="14">
        <f t="shared" si="9"/>
        <v>9.8083809191257101E-2</v>
      </c>
      <c r="BL13" s="14">
        <f t="shared" si="9"/>
        <v>0.12097869526765047</v>
      </c>
      <c r="BM13" s="14">
        <f t="shared" si="9"/>
        <v>0.13657214077890681</v>
      </c>
      <c r="BN13" s="14">
        <f t="shared" si="9"/>
        <v>8.8421884876501586E-2</v>
      </c>
      <c r="BO13" s="14">
        <f t="shared" si="9"/>
        <v>8.804617933308248E-2</v>
      </c>
      <c r="BP13" s="14">
        <f t="shared" si="9"/>
        <v>8.1017881946877285E-2</v>
      </c>
      <c r="BR13" s="8" t="str">
        <f t="shared" si="29"/>
        <v>GUATEMALA</v>
      </c>
      <c r="BS13" s="8">
        <f t="shared" si="30"/>
        <v>1141</v>
      </c>
      <c r="BT13" s="14">
        <f t="shared" si="11"/>
        <v>1.2316562321202067</v>
      </c>
      <c r="BU13" s="14">
        <f t="shared" si="11"/>
        <v>1.7455544206499671</v>
      </c>
      <c r="BV13" s="14">
        <f t="shared" si="11"/>
        <v>1.7597336117646865</v>
      </c>
      <c r="BW13" s="14">
        <f t="shared" si="11"/>
        <v>1.725206300412377</v>
      </c>
      <c r="BX13" s="14">
        <f t="shared" si="11"/>
        <v>1.2999255560167633</v>
      </c>
      <c r="BY13" s="14">
        <f t="shared" si="11"/>
        <v>1.3794594442606236</v>
      </c>
      <c r="BZ13" s="14">
        <f t="shared" si="11"/>
        <v>1.7750814839879216</v>
      </c>
      <c r="CA13" s="14">
        <f t="shared" si="11"/>
        <v>1.8960642870104365</v>
      </c>
      <c r="CB13" s="14">
        <f t="shared" si="11"/>
        <v>2.2302305556535842</v>
      </c>
      <c r="CC13" s="14">
        <f t="shared" si="11"/>
        <v>1.5948574244570688</v>
      </c>
      <c r="CD13" s="14">
        <f t="shared" si="11"/>
        <v>1.4955210202354867</v>
      </c>
      <c r="CE13" s="14">
        <f t="shared" si="11"/>
        <v>1.3428939774347564</v>
      </c>
    </row>
    <row r="14" spans="1:83" x14ac:dyDescent="0.3">
      <c r="A14" s="8" t="s">
        <v>0</v>
      </c>
      <c r="B14" s="8">
        <v>1145</v>
      </c>
      <c r="C14" s="33">
        <v>56.124733475479701</v>
      </c>
      <c r="D14" s="33">
        <v>39.963396551724102</v>
      </c>
      <c r="E14" s="33">
        <v>33.464270072992697</v>
      </c>
      <c r="F14" s="33">
        <v>40.111576086956497</v>
      </c>
      <c r="G14" s="33">
        <v>64.345564681724795</v>
      </c>
      <c r="H14" s="33">
        <v>70.748323809523797</v>
      </c>
      <c r="I14" s="33">
        <v>59.285210674157298</v>
      </c>
      <c r="J14" s="33">
        <v>67.627849462365504</v>
      </c>
      <c r="K14" s="33">
        <v>82.842342606149302</v>
      </c>
      <c r="L14" s="33">
        <v>76.396948640483302</v>
      </c>
      <c r="M14" s="33">
        <v>76.058941176470498</v>
      </c>
      <c r="N14" s="33">
        <v>85.462187499999999</v>
      </c>
      <c r="O14" s="10">
        <v>84.007753721244896</v>
      </c>
      <c r="P14" s="10">
        <v>88.099645494830099</v>
      </c>
      <c r="Q14" s="10">
        <v>82.663030303030297</v>
      </c>
      <c r="R14" s="10">
        <v>100.75712473572899</v>
      </c>
      <c r="S14" s="10">
        <v>100.998315217391</v>
      </c>
      <c r="T14" s="10">
        <v>110.920145719489</v>
      </c>
      <c r="U14" s="10">
        <v>140.21035087719201</v>
      </c>
      <c r="V14" s="10">
        <v>137.14850299401101</v>
      </c>
      <c r="W14" s="10">
        <v>98.422945736434102</v>
      </c>
      <c r="X14" s="10">
        <v>84.760037950664099</v>
      </c>
      <c r="Y14" s="10">
        <v>97.458134715025906</v>
      </c>
      <c r="Z14" s="10">
        <v>87.742149999999995</v>
      </c>
      <c r="AA14" s="9">
        <v>71.357551020408096</v>
      </c>
      <c r="AB14" s="9">
        <v>101.454615384615</v>
      </c>
      <c r="AC14" s="9">
        <v>71.761352201257793</v>
      </c>
      <c r="AD14" s="9">
        <v>77.467535211267602</v>
      </c>
      <c r="AE14" s="9">
        <v>95.076363636363595</v>
      </c>
      <c r="AF14" s="9">
        <v>124.198452012383</v>
      </c>
      <c r="AG14" s="9">
        <v>145.709252873563</v>
      </c>
      <c r="AH14" s="9">
        <v>218.95132716049301</v>
      </c>
      <c r="AI14" s="9">
        <v>299.41725714285701</v>
      </c>
      <c r="AJ14" s="9">
        <v>160.87856666666599</v>
      </c>
      <c r="AK14" s="9">
        <v>151.59962145110401</v>
      </c>
      <c r="AL14" s="9">
        <v>133.27129602356399</v>
      </c>
      <c r="AM14" s="11"/>
      <c r="AN14" s="8" t="str">
        <f t="shared" si="64"/>
        <v>GUATEMALA</v>
      </c>
      <c r="AO14" s="8">
        <f t="shared" si="65"/>
        <v>1145</v>
      </c>
      <c r="AP14" s="12">
        <f t="shared" si="14"/>
        <v>113.26</v>
      </c>
      <c r="AQ14" s="12">
        <f t="shared" si="15"/>
        <v>175.82</v>
      </c>
      <c r="AR14" s="12">
        <f t="shared" si="16"/>
        <v>143.16999999999999</v>
      </c>
      <c r="AS14" s="12">
        <f t="shared" si="17"/>
        <v>163.5</v>
      </c>
      <c r="AT14" s="12">
        <f t="shared" si="18"/>
        <v>149.26</v>
      </c>
      <c r="AU14" s="12">
        <f t="shared" si="19"/>
        <v>187.63</v>
      </c>
      <c r="AV14" s="12">
        <f t="shared" si="20"/>
        <v>268.24</v>
      </c>
      <c r="AW14" s="12">
        <f t="shared" si="21"/>
        <v>350.56</v>
      </c>
      <c r="AX14" s="12">
        <f t="shared" si="22"/>
        <v>464.14</v>
      </c>
      <c r="AY14" s="12">
        <f t="shared" si="23"/>
        <v>221.07</v>
      </c>
      <c r="AZ14" s="12">
        <f t="shared" si="24"/>
        <v>210.53</v>
      </c>
      <c r="BA14" s="12">
        <f t="shared" si="25"/>
        <v>178.08</v>
      </c>
      <c r="BC14" s="8" t="str">
        <f t="shared" si="26"/>
        <v>GUATEMALA</v>
      </c>
      <c r="BD14" s="8">
        <f t="shared" si="27"/>
        <v>1145</v>
      </c>
      <c r="BE14" s="14">
        <f t="shared" si="28"/>
        <v>5.8474956014305537E-2</v>
      </c>
      <c r="BF14" s="14">
        <f t="shared" si="7"/>
        <v>6.3459418873502454E-2</v>
      </c>
      <c r="BG14" s="14">
        <f t="shared" si="8"/>
        <v>5.194940049026666E-2</v>
      </c>
      <c r="BH14" s="14">
        <f t="shared" si="9"/>
        <v>6.0367863687776177E-2</v>
      </c>
      <c r="BI14" s="14">
        <f t="shared" si="9"/>
        <v>7.2003685915161347E-2</v>
      </c>
      <c r="BJ14" s="14">
        <f t="shared" si="9"/>
        <v>8.456925410832547E-2</v>
      </c>
      <c r="BK14" s="14">
        <f t="shared" si="9"/>
        <v>9.5445802126617671E-2</v>
      </c>
      <c r="BL14" s="14">
        <f t="shared" si="9"/>
        <v>0.11715661709891823</v>
      </c>
      <c r="BM14" s="14">
        <f t="shared" si="9"/>
        <v>0.13290408825425493</v>
      </c>
      <c r="BN14" s="14">
        <f t="shared" si="9"/>
        <v>8.9039724852003441E-2</v>
      </c>
      <c r="BO14" s="14">
        <f t="shared" si="9"/>
        <v>8.9891631477726802E-2</v>
      </c>
      <c r="BP14" s="14">
        <f t="shared" si="9"/>
        <v>8.4737557101141267E-2</v>
      </c>
      <c r="BR14" s="8" t="str">
        <f t="shared" si="29"/>
        <v>GUATEMALA</v>
      </c>
      <c r="BS14" s="8">
        <f t="shared" si="30"/>
        <v>1145</v>
      </c>
      <c r="BT14" s="14">
        <f t="shared" si="11"/>
        <v>1.1731103751431664</v>
      </c>
      <c r="BU14" s="14">
        <f t="shared" si="11"/>
        <v>1.6780489120735333</v>
      </c>
      <c r="BV14" s="14">
        <f t="shared" si="11"/>
        <v>1.6691534098013994</v>
      </c>
      <c r="BW14" s="14">
        <f t="shared" si="11"/>
        <v>1.6403877632623751</v>
      </c>
      <c r="BX14" s="14">
        <f t="shared" si="11"/>
        <v>1.2554947060584964</v>
      </c>
      <c r="BY14" s="14">
        <f t="shared" si="11"/>
        <v>1.3437617785737725</v>
      </c>
      <c r="BZ14" s="14">
        <f t="shared" si="11"/>
        <v>1.7021164524412988</v>
      </c>
      <c r="CA14" s="14">
        <f t="shared" si="11"/>
        <v>1.8122214506110239</v>
      </c>
      <c r="CB14" s="14">
        <f t="shared" si="11"/>
        <v>2.1151121335814542</v>
      </c>
      <c r="CC14" s="14">
        <f t="shared" si="11"/>
        <v>1.503758128301647</v>
      </c>
      <c r="CD14" s="14">
        <f t="shared" si="11"/>
        <v>1.4184429886334573</v>
      </c>
      <c r="CE14" s="14">
        <f t="shared" si="11"/>
        <v>1.2727875566274667</v>
      </c>
    </row>
    <row r="15" spans="1:83" x14ac:dyDescent="0.3">
      <c r="A15" s="8" t="s">
        <v>0</v>
      </c>
      <c r="B15" s="8">
        <v>1165</v>
      </c>
      <c r="C15" s="33">
        <v>56.702835820895501</v>
      </c>
      <c r="D15" s="33">
        <v>39.705373665480401</v>
      </c>
      <c r="E15" s="33">
        <v>33.451459854014502</v>
      </c>
      <c r="F15" s="33">
        <v>40.046666666666603</v>
      </c>
      <c r="G15" s="33">
        <v>63.401868583162198</v>
      </c>
      <c r="H15" s="33">
        <v>70.453828571428502</v>
      </c>
      <c r="I15" s="33">
        <v>59.267865168539302</v>
      </c>
      <c r="J15" s="33">
        <v>67.974892473118203</v>
      </c>
      <c r="K15" s="33">
        <v>83.570043923865299</v>
      </c>
      <c r="L15" s="33">
        <v>77.145360983102904</v>
      </c>
      <c r="M15" s="33">
        <v>76.976135265700407</v>
      </c>
      <c r="N15" s="33">
        <v>85.855896551724101</v>
      </c>
      <c r="O15" s="10">
        <v>84.614682002706303</v>
      </c>
      <c r="P15" s="10">
        <v>88.562215657311597</v>
      </c>
      <c r="Q15" s="10">
        <v>82.666714513556599</v>
      </c>
      <c r="R15" s="10">
        <v>100.820274841437</v>
      </c>
      <c r="S15" s="10">
        <v>100.786213768115</v>
      </c>
      <c r="T15" s="10">
        <v>110.66459016393399</v>
      </c>
      <c r="U15" s="10">
        <v>140.45535087719199</v>
      </c>
      <c r="V15" s="10">
        <v>137.74615269461</v>
      </c>
      <c r="W15" s="10">
        <v>99.788468992247999</v>
      </c>
      <c r="X15" s="10">
        <v>85.296271510516206</v>
      </c>
      <c r="Y15" s="10">
        <v>97.941595744680797</v>
      </c>
      <c r="Z15" s="10">
        <v>88.129602977667403</v>
      </c>
      <c r="AA15" s="9">
        <v>71.856326530612193</v>
      </c>
      <c r="AB15" s="9">
        <v>102.33839160839101</v>
      </c>
      <c r="AC15" s="9">
        <v>71.770157232704406</v>
      </c>
      <c r="AD15" s="9">
        <v>77.708239436619706</v>
      </c>
      <c r="AE15" s="9">
        <v>95.089740259740196</v>
      </c>
      <c r="AF15" s="9">
        <v>124.65687306501501</v>
      </c>
      <c r="AG15" s="9">
        <v>146.38499999999999</v>
      </c>
      <c r="AH15" s="9">
        <v>220.52686728395</v>
      </c>
      <c r="AI15" s="9">
        <v>302.74661428571397</v>
      </c>
      <c r="AJ15" s="9">
        <v>163.62555</v>
      </c>
      <c r="AK15" s="9">
        <v>154.16348534201899</v>
      </c>
      <c r="AL15" s="9">
        <v>134.53112879884199</v>
      </c>
      <c r="AM15" s="11"/>
      <c r="AN15" s="8" t="str">
        <f t="shared" si="64"/>
        <v>GUATEMALA</v>
      </c>
      <c r="AO15" s="8">
        <f t="shared" si="65"/>
        <v>1165</v>
      </c>
      <c r="AP15" s="12">
        <f t="shared" si="14"/>
        <v>114.26</v>
      </c>
      <c r="AQ15" s="12">
        <f t="shared" si="15"/>
        <v>178.75</v>
      </c>
      <c r="AR15" s="12">
        <f t="shared" si="16"/>
        <v>143.63</v>
      </c>
      <c r="AS15" s="12">
        <f t="shared" si="17"/>
        <v>164.53</v>
      </c>
      <c r="AT15" s="12">
        <f t="shared" si="18"/>
        <v>150.35</v>
      </c>
      <c r="AU15" s="12">
        <f t="shared" si="19"/>
        <v>188.8</v>
      </c>
      <c r="AV15" s="12">
        <f t="shared" si="20"/>
        <v>270.33999999999997</v>
      </c>
      <c r="AW15" s="12">
        <f t="shared" si="21"/>
        <v>353.95</v>
      </c>
      <c r="AX15" s="12">
        <f t="shared" si="22"/>
        <v>470.49</v>
      </c>
      <c r="AY15" s="12">
        <f t="shared" si="23"/>
        <v>225.72</v>
      </c>
      <c r="AZ15" s="12">
        <f t="shared" si="24"/>
        <v>214.43</v>
      </c>
      <c r="BA15" s="12">
        <f t="shared" si="25"/>
        <v>180.31</v>
      </c>
      <c r="BC15" s="8" t="str">
        <f t="shared" si="26"/>
        <v>GUATEMALA</v>
      </c>
      <c r="BD15" s="8">
        <f t="shared" si="27"/>
        <v>1165</v>
      </c>
      <c r="BE15" s="14">
        <f t="shared" si="28"/>
        <v>5.8605738149777604E-2</v>
      </c>
      <c r="BF15" s="14">
        <f t="shared" si="7"/>
        <v>6.3398179899448626E-2</v>
      </c>
      <c r="BG15" s="14">
        <f t="shared" si="8"/>
        <v>5.1654246779298474E-2</v>
      </c>
      <c r="BH15" s="14">
        <f t="shared" si="9"/>
        <v>6.0090673221625424E-2</v>
      </c>
      <c r="BI15" s="14">
        <f t="shared" si="9"/>
        <v>7.1280640577730425E-2</v>
      </c>
      <c r="BJ15" s="14">
        <f t="shared" si="9"/>
        <v>8.4063721504915104E-2</v>
      </c>
      <c r="BK15" s="14">
        <f t="shared" si="9"/>
        <v>9.5152046173913332E-2</v>
      </c>
      <c r="BL15" s="14">
        <f t="shared" si="9"/>
        <v>0.11718404581813589</v>
      </c>
      <c r="BM15" s="14">
        <f t="shared" si="9"/>
        <v>0.1336399870460537</v>
      </c>
      <c r="BN15" s="14">
        <f t="shared" si="9"/>
        <v>8.9642366653125666E-2</v>
      </c>
      <c r="BO15" s="14">
        <f t="shared" si="9"/>
        <v>9.0470984627518319E-2</v>
      </c>
      <c r="BP15" s="14">
        <f t="shared" si="9"/>
        <v>8.4817369548457436E-2</v>
      </c>
      <c r="BR15" s="8" t="str">
        <f t="shared" si="29"/>
        <v>GUATEMALA</v>
      </c>
      <c r="BS15" s="8">
        <f t="shared" si="30"/>
        <v>1165</v>
      </c>
      <c r="BT15" s="14">
        <f t="shared" si="11"/>
        <v>1.1707329916064173</v>
      </c>
      <c r="BU15" s="14">
        <f t="shared" si="11"/>
        <v>1.6930190139721655</v>
      </c>
      <c r="BV15" s="14">
        <f t="shared" si="11"/>
        <v>1.6697153678224943</v>
      </c>
      <c r="BW15" s="14">
        <f t="shared" si="11"/>
        <v>1.6441648750094269</v>
      </c>
      <c r="BX15" s="14">
        <f t="shared" si="11"/>
        <v>1.2665603493801081</v>
      </c>
      <c r="BY15" s="14">
        <f t="shared" si="11"/>
        <v>1.3485889306995009</v>
      </c>
      <c r="BZ15" s="14">
        <f t="shared" si="11"/>
        <v>1.7060286055999252</v>
      </c>
      <c r="CA15" s="14">
        <f t="shared" si="11"/>
        <v>1.8136963206625489</v>
      </c>
      <c r="CB15" s="14">
        <f t="shared" si="11"/>
        <v>2.113976793952812</v>
      </c>
      <c r="CC15" s="14">
        <f t="shared" si="11"/>
        <v>1.5119882987108335</v>
      </c>
      <c r="CD15" s="14">
        <f t="shared" si="11"/>
        <v>1.4231989876463995</v>
      </c>
      <c r="CE15" s="14">
        <f t="shared" si="11"/>
        <v>1.2764987289346124</v>
      </c>
    </row>
    <row r="16" spans="1:83" x14ac:dyDescent="0.3">
      <c r="A16" s="8" t="s">
        <v>0</v>
      </c>
      <c r="B16" s="8">
        <v>1166</v>
      </c>
      <c r="C16" s="33">
        <v>56.8028571428571</v>
      </c>
      <c r="D16" s="33">
        <v>40.040258620689599</v>
      </c>
      <c r="E16" s="33">
        <v>33.723978102189697</v>
      </c>
      <c r="F16" s="33">
        <v>40.333677536231797</v>
      </c>
      <c r="G16" s="33">
        <v>63.656201232032799</v>
      </c>
      <c r="H16" s="33">
        <v>70.931123809523797</v>
      </c>
      <c r="I16" s="33">
        <v>59.735926966292098</v>
      </c>
      <c r="J16" s="33">
        <v>68.306787634408593</v>
      </c>
      <c r="K16" s="33">
        <v>83.692928257686603</v>
      </c>
      <c r="L16" s="33">
        <v>77.285996932515303</v>
      </c>
      <c r="M16" s="33">
        <v>76.747200000000007</v>
      </c>
      <c r="N16" s="33">
        <v>86.026206896551699</v>
      </c>
      <c r="O16" s="10">
        <v>84.735426251691393</v>
      </c>
      <c r="P16" s="10">
        <v>89.061477104874399</v>
      </c>
      <c r="Q16" s="10">
        <v>83.293492822966499</v>
      </c>
      <c r="R16" s="10">
        <v>101.612832980972</v>
      </c>
      <c r="S16" s="10">
        <v>101.569764492753</v>
      </c>
      <c r="T16" s="10">
        <v>111.49639344262199</v>
      </c>
      <c r="U16" s="10">
        <v>141.629722222222</v>
      </c>
      <c r="V16" s="10">
        <v>138.953098802395</v>
      </c>
      <c r="W16" s="10">
        <v>100.279011627906</v>
      </c>
      <c r="X16" s="10">
        <v>85.834041745730502</v>
      </c>
      <c r="Y16" s="10">
        <v>98.273860103626902</v>
      </c>
      <c r="Z16" s="10">
        <v>88.235359801488798</v>
      </c>
      <c r="AA16" s="9">
        <v>71.919727891156398</v>
      </c>
      <c r="AB16" s="9">
        <v>102.735174825174</v>
      </c>
      <c r="AC16" s="9">
        <v>72.344213836477905</v>
      </c>
      <c r="AD16" s="9">
        <v>78.384225352112594</v>
      </c>
      <c r="AE16" s="9">
        <v>95.785454545454499</v>
      </c>
      <c r="AF16" s="9">
        <v>125.738</v>
      </c>
      <c r="AG16" s="9">
        <v>147.64132183908001</v>
      </c>
      <c r="AH16" s="9">
        <v>222.24259259259199</v>
      </c>
      <c r="AI16" s="9">
        <v>303.811428571428</v>
      </c>
      <c r="AJ16" s="9">
        <v>163.75801694915199</v>
      </c>
      <c r="AK16" s="9">
        <v>154.54452681388</v>
      </c>
      <c r="AL16" s="9">
        <v>134.75697539797301</v>
      </c>
      <c r="AM16" s="11"/>
      <c r="AN16" s="8" t="str">
        <f t="shared" si="64"/>
        <v>GUATEMALA</v>
      </c>
      <c r="AO16" s="8">
        <f t="shared" si="65"/>
        <v>1166</v>
      </c>
      <c r="AP16" s="12">
        <f t="shared" si="14"/>
        <v>114.35</v>
      </c>
      <c r="AQ16" s="12">
        <f t="shared" si="15"/>
        <v>179.25</v>
      </c>
      <c r="AR16" s="12">
        <f t="shared" si="16"/>
        <v>144.69999999999999</v>
      </c>
      <c r="AS16" s="12">
        <f t="shared" si="17"/>
        <v>165.96</v>
      </c>
      <c r="AT16" s="12">
        <f t="shared" si="18"/>
        <v>151.66999999999999</v>
      </c>
      <c r="AU16" s="12">
        <f t="shared" si="19"/>
        <v>190.42</v>
      </c>
      <c r="AV16" s="12">
        <f t="shared" si="20"/>
        <v>272.68</v>
      </c>
      <c r="AW16" s="12">
        <f t="shared" si="21"/>
        <v>357.23</v>
      </c>
      <c r="AX16" s="12">
        <f t="shared" si="22"/>
        <v>472.04</v>
      </c>
      <c r="AY16" s="12">
        <f t="shared" si="23"/>
        <v>225.84</v>
      </c>
      <c r="AZ16" s="12">
        <f t="shared" si="24"/>
        <v>215.22</v>
      </c>
      <c r="BA16" s="12">
        <f t="shared" si="25"/>
        <v>180.57</v>
      </c>
      <c r="BC16" s="8" t="str">
        <f t="shared" si="26"/>
        <v>GUATEMALA</v>
      </c>
      <c r="BD16" s="8">
        <f t="shared" si="27"/>
        <v>1166</v>
      </c>
      <c r="BE16" s="14">
        <f t="shared" si="28"/>
        <v>5.8386959545259701E-2</v>
      </c>
      <c r="BF16" s="14">
        <f t="shared" si="7"/>
        <v>6.341412175580613E-2</v>
      </c>
      <c r="BG16" s="14">
        <f t="shared" si="8"/>
        <v>5.1795915088899629E-2</v>
      </c>
      <c r="BH16" s="14">
        <f t="shared" si="9"/>
        <v>6.0266849130157694E-2</v>
      </c>
      <c r="BI16" s="14">
        <f t="shared" si="9"/>
        <v>7.1394196658993631E-2</v>
      </c>
      <c r="BJ16" s="14">
        <f t="shared" si="9"/>
        <v>8.4292210354018363E-2</v>
      </c>
      <c r="BK16" s="14">
        <f t="shared" si="9"/>
        <v>9.5463532971490864E-2</v>
      </c>
      <c r="BL16" s="14">
        <f t="shared" si="9"/>
        <v>0.1174813899775027</v>
      </c>
      <c r="BM16" s="14">
        <f t="shared" si="9"/>
        <v>0.13342290424898126</v>
      </c>
      <c r="BN16" s="14">
        <f t="shared" si="9"/>
        <v>8.9410632541708474E-2</v>
      </c>
      <c r="BO16" s="14">
        <f t="shared" si="9"/>
        <v>9.0145750327951663E-2</v>
      </c>
      <c r="BP16" s="14">
        <f t="shared" si="9"/>
        <v>8.4525537399229828E-2</v>
      </c>
      <c r="BR16" s="8" t="str">
        <f t="shared" si="29"/>
        <v>GUATEMALA</v>
      </c>
      <c r="BS16" s="8">
        <f t="shared" si="30"/>
        <v>1166</v>
      </c>
      <c r="BT16" s="14">
        <f t="shared" si="11"/>
        <v>1.1702510796568486</v>
      </c>
      <c r="BU16" s="14">
        <f t="shared" si="11"/>
        <v>1.6889146245105424</v>
      </c>
      <c r="BV16" s="14">
        <f t="shared" si="11"/>
        <v>1.6692027289188847</v>
      </c>
      <c r="BW16" s="14">
        <f t="shared" si="11"/>
        <v>1.6453528920820295</v>
      </c>
      <c r="BX16" s="14">
        <f t="shared" si="11"/>
        <v>1.2693248825465675</v>
      </c>
      <c r="BY16" s="14">
        <f t="shared" si="11"/>
        <v>1.3498140800246023</v>
      </c>
      <c r="BZ16" s="14">
        <f t="shared" si="11"/>
        <v>1.706688119960454</v>
      </c>
      <c r="CA16" s="14">
        <f t="shared" si="11"/>
        <v>1.8168287387874342</v>
      </c>
      <c r="CB16" s="14">
        <f t="shared" si="11"/>
        <v>2.1139195071284096</v>
      </c>
      <c r="CC16" s="14">
        <f t="shared" si="11"/>
        <v>1.5092237043400138</v>
      </c>
      <c r="CD16" s="14">
        <f t="shared" si="11"/>
        <v>1.4265391334586333</v>
      </c>
      <c r="CE16" s="14">
        <f t="shared" si="11"/>
        <v>1.2764622916227559</v>
      </c>
    </row>
    <row r="17" spans="1:83" x14ac:dyDescent="0.3">
      <c r="A17" s="8" t="s">
        <v>0</v>
      </c>
      <c r="B17" s="8">
        <v>1168</v>
      </c>
      <c r="C17" s="33">
        <v>56.702835820895501</v>
      </c>
      <c r="D17" s="33">
        <v>39.798894736842101</v>
      </c>
      <c r="E17" s="33">
        <v>33.527171532846701</v>
      </c>
      <c r="F17" s="33">
        <v>40.1365398550724</v>
      </c>
      <c r="G17" s="33">
        <v>63.540616016427101</v>
      </c>
      <c r="H17" s="33">
        <v>70.604095238095198</v>
      </c>
      <c r="I17" s="33">
        <v>59.399058988763997</v>
      </c>
      <c r="J17" s="33">
        <v>68.044811827956906</v>
      </c>
      <c r="K17" s="33">
        <v>83.570043923865299</v>
      </c>
      <c r="L17" s="33">
        <v>77.147824773413802</v>
      </c>
      <c r="M17" s="33">
        <v>76.976135265700407</v>
      </c>
      <c r="N17" s="33">
        <v>85.855896551724101</v>
      </c>
      <c r="O17" s="10">
        <v>84.614682002706303</v>
      </c>
      <c r="P17" s="10">
        <v>88.648537666174207</v>
      </c>
      <c r="Q17" s="10">
        <v>82.852424242424206</v>
      </c>
      <c r="R17" s="10">
        <v>101.047145877378</v>
      </c>
      <c r="S17" s="10">
        <v>101.012916666666</v>
      </c>
      <c r="T17" s="10">
        <v>110.910947176684</v>
      </c>
      <c r="U17" s="10">
        <v>140.76535087719199</v>
      </c>
      <c r="V17" s="10">
        <v>138.05041916167599</v>
      </c>
      <c r="W17" s="10">
        <v>99.873914728682095</v>
      </c>
      <c r="X17" s="10">
        <v>85.6613662239089</v>
      </c>
      <c r="Y17" s="10">
        <v>98.197383419689103</v>
      </c>
      <c r="Z17" s="10">
        <v>88.129602977667403</v>
      </c>
      <c r="AA17" s="9">
        <v>71.856326530612193</v>
      </c>
      <c r="AB17" s="9">
        <v>102.408741258741</v>
      </c>
      <c r="AC17" s="9">
        <v>71.931855345911899</v>
      </c>
      <c r="AD17" s="9">
        <v>77.884014084507001</v>
      </c>
      <c r="AE17" s="9">
        <v>95.302467532467503</v>
      </c>
      <c r="AF17" s="9">
        <v>124.939938080495</v>
      </c>
      <c r="AG17" s="9">
        <v>146.716264367816</v>
      </c>
      <c r="AH17" s="9">
        <v>221.02742283950599</v>
      </c>
      <c r="AI17" s="9">
        <v>302.83621428571399</v>
      </c>
      <c r="AJ17" s="9">
        <v>163.62555</v>
      </c>
      <c r="AK17" s="9">
        <v>154.05371794871701</v>
      </c>
      <c r="AL17" s="9">
        <v>134.53112879884199</v>
      </c>
      <c r="AM17" s="11"/>
      <c r="AN17" s="8" t="str">
        <f t="shared" si="64"/>
        <v>GUATEMALA</v>
      </c>
      <c r="AO17" s="8">
        <f t="shared" si="65"/>
        <v>1168</v>
      </c>
      <c r="AP17" s="12">
        <f t="shared" si="14"/>
        <v>114.23</v>
      </c>
      <c r="AQ17" s="12">
        <f t="shared" si="15"/>
        <v>178.71</v>
      </c>
      <c r="AR17" s="12">
        <f t="shared" si="16"/>
        <v>143.91</v>
      </c>
      <c r="AS17" s="12">
        <f t="shared" si="17"/>
        <v>164.86</v>
      </c>
      <c r="AT17" s="12">
        <f t="shared" si="18"/>
        <v>150.65</v>
      </c>
      <c r="AU17" s="12">
        <f t="shared" si="19"/>
        <v>189.18</v>
      </c>
      <c r="AV17" s="12">
        <f t="shared" si="20"/>
        <v>270.87</v>
      </c>
      <c r="AW17" s="12">
        <f t="shared" si="21"/>
        <v>354.82</v>
      </c>
      <c r="AX17" s="12">
        <f t="shared" si="22"/>
        <v>470.45</v>
      </c>
      <c r="AY17" s="12">
        <f t="shared" si="23"/>
        <v>225.65</v>
      </c>
      <c r="AZ17" s="12">
        <f t="shared" si="24"/>
        <v>214.32</v>
      </c>
      <c r="BA17" s="12">
        <f t="shared" si="25"/>
        <v>180.26</v>
      </c>
      <c r="BC17" s="8" t="str">
        <f t="shared" si="26"/>
        <v>GUATEMALA</v>
      </c>
      <c r="BD17" s="8">
        <f t="shared" si="27"/>
        <v>1168</v>
      </c>
      <c r="BE17" s="14">
        <f t="shared" si="28"/>
        <v>5.8529153494834757E-2</v>
      </c>
      <c r="BF17" s="14">
        <f t="shared" si="7"/>
        <v>6.338402567356112E-2</v>
      </c>
      <c r="BG17" s="14">
        <f t="shared" si="8"/>
        <v>5.1702918155347818E-2</v>
      </c>
      <c r="BH17" s="14">
        <f t="shared" si="9"/>
        <v>6.0147374398530996E-2</v>
      </c>
      <c r="BI17" s="14">
        <f t="shared" si="9"/>
        <v>7.1346237476951083E-2</v>
      </c>
      <c r="BJ17" s="14">
        <f t="shared" si="9"/>
        <v>8.4140484715661254E-2</v>
      </c>
      <c r="BK17" s="14">
        <f t="shared" si="9"/>
        <v>9.5239790266600177E-2</v>
      </c>
      <c r="BL17" s="14">
        <f t="shared" si="9"/>
        <v>0.11727108193230208</v>
      </c>
      <c r="BM17" s="14">
        <f t="shared" si="9"/>
        <v>0.13351341000402456</v>
      </c>
      <c r="BN17" s="14">
        <f t="shared" si="9"/>
        <v>8.9626141142025356E-2</v>
      </c>
      <c r="BO17" s="14">
        <f t="shared" si="9"/>
        <v>9.0392850614541123E-2</v>
      </c>
      <c r="BP17" s="14">
        <f t="shared" si="9"/>
        <v>8.4706532125619627E-2</v>
      </c>
      <c r="BR17" s="8" t="str">
        <f t="shared" si="29"/>
        <v>GUATEMALA</v>
      </c>
      <c r="BS17" s="8">
        <f t="shared" si="30"/>
        <v>1168</v>
      </c>
      <c r="BT17" s="14">
        <f t="shared" si="11"/>
        <v>1.1707329916064173</v>
      </c>
      <c r="BU17" s="14">
        <f t="shared" si="11"/>
        <v>1.6913170259784771</v>
      </c>
      <c r="BV17" s="14">
        <f t="shared" si="11"/>
        <v>1.6696974246377041</v>
      </c>
      <c r="BW17" s="14">
        <f t="shared" si="11"/>
        <v>1.6441769722157544</v>
      </c>
      <c r="BX17" s="14">
        <f t="shared" si="11"/>
        <v>1.266602945420179</v>
      </c>
      <c r="BY17" s="14">
        <f t="shared" si="11"/>
        <v>1.3486871261846116</v>
      </c>
      <c r="BZ17" s="14">
        <f t="shared" si="11"/>
        <v>1.706050004231114</v>
      </c>
      <c r="CA17" s="14">
        <f t="shared" si="11"/>
        <v>1.8149396357061014</v>
      </c>
      <c r="CB17" s="14">
        <f t="shared" si="11"/>
        <v>2.1136387833176689</v>
      </c>
      <c r="CC17" s="14">
        <f t="shared" si="11"/>
        <v>1.5102488389243434</v>
      </c>
      <c r="CD17" s="14">
        <f t="shared" si="11"/>
        <v>1.4222515014263855</v>
      </c>
      <c r="CE17" s="14">
        <f t="shared" si="11"/>
        <v>1.2764987289346124</v>
      </c>
    </row>
    <row r="18" spans="1:83" x14ac:dyDescent="0.3">
      <c r="A18" s="8" t="s">
        <v>0</v>
      </c>
      <c r="B18" s="8">
        <v>1170</v>
      </c>
      <c r="C18" s="33">
        <v>57.067867803837899</v>
      </c>
      <c r="D18" s="33">
        <v>40.300120689655103</v>
      </c>
      <c r="E18" s="33">
        <v>34.192956204379499</v>
      </c>
      <c r="F18" s="33">
        <v>41.030742753623102</v>
      </c>
      <c r="G18" s="33">
        <v>64.219589322381907</v>
      </c>
      <c r="H18" s="33">
        <v>71.693847619047602</v>
      </c>
      <c r="I18" s="33">
        <v>60.499775280898803</v>
      </c>
      <c r="J18" s="33">
        <v>69.157701612903196</v>
      </c>
      <c r="K18" s="33">
        <v>84.642196193264994</v>
      </c>
      <c r="L18" s="33">
        <v>77.668172205437997</v>
      </c>
      <c r="M18" s="33">
        <v>77.1000235294117</v>
      </c>
      <c r="N18" s="33">
        <v>86.694724137931004</v>
      </c>
      <c r="O18" s="10">
        <v>85.422679296346402</v>
      </c>
      <c r="P18" s="10">
        <v>89.950103397341195</v>
      </c>
      <c r="Q18" s="10">
        <v>84.581259968102003</v>
      </c>
      <c r="R18" s="10">
        <v>102.948414376321</v>
      </c>
      <c r="S18" s="10">
        <v>102.82472826086899</v>
      </c>
      <c r="T18" s="10">
        <v>112.978706739526</v>
      </c>
      <c r="U18" s="10">
        <v>143.45595029239701</v>
      </c>
      <c r="V18" s="10">
        <v>140.04151197604699</v>
      </c>
      <c r="W18" s="10">
        <v>100.171124031007</v>
      </c>
      <c r="X18" s="10">
        <v>85.653377609108105</v>
      </c>
      <c r="Y18" s="10">
        <v>97.338756476683898</v>
      </c>
      <c r="Z18" s="10">
        <v>87.655285359801397</v>
      </c>
      <c r="AA18" s="9">
        <v>71.468095238095202</v>
      </c>
      <c r="AB18" s="9">
        <v>102.355664335664</v>
      </c>
      <c r="AC18" s="9">
        <v>72.833144654088002</v>
      </c>
      <c r="AD18" s="9">
        <v>79.088873239436595</v>
      </c>
      <c r="AE18" s="9">
        <v>96.387532467532395</v>
      </c>
      <c r="AF18" s="9">
        <v>126.706656346749</v>
      </c>
      <c r="AG18" s="9">
        <v>148.87247126436699</v>
      </c>
      <c r="AH18" s="9">
        <v>223.81584876543201</v>
      </c>
      <c r="AI18" s="9">
        <v>305.94751428571402</v>
      </c>
      <c r="AJ18" s="9">
        <v>163.94863333333299</v>
      </c>
      <c r="AK18" s="9">
        <v>154.651041009463</v>
      </c>
      <c r="AL18" s="9">
        <v>134.774182344428</v>
      </c>
      <c r="AM18" s="11"/>
      <c r="AN18" s="8" t="str">
        <f t="shared" si="64"/>
        <v>GUATEMALA</v>
      </c>
      <c r="AO18" s="8">
        <f t="shared" si="65"/>
        <v>1170</v>
      </c>
      <c r="AP18" s="12">
        <f t="shared" si="14"/>
        <v>114.07</v>
      </c>
      <c r="AQ18" s="12">
        <f t="shared" si="15"/>
        <v>179.1</v>
      </c>
      <c r="AR18" s="12">
        <f t="shared" si="16"/>
        <v>145.99</v>
      </c>
      <c r="AS18" s="12">
        <f t="shared" si="17"/>
        <v>167.04</v>
      </c>
      <c r="AT18" s="12">
        <f t="shared" si="18"/>
        <v>152.79</v>
      </c>
      <c r="AU18" s="12">
        <f t="shared" si="19"/>
        <v>191.91</v>
      </c>
      <c r="AV18" s="12">
        <f t="shared" si="20"/>
        <v>274.82</v>
      </c>
      <c r="AW18" s="12">
        <f t="shared" si="21"/>
        <v>358.47</v>
      </c>
      <c r="AX18" s="12">
        <f t="shared" si="22"/>
        <v>475.19</v>
      </c>
      <c r="AY18" s="12">
        <f t="shared" si="23"/>
        <v>225.59</v>
      </c>
      <c r="AZ18" s="12">
        <f t="shared" si="24"/>
        <v>214.4</v>
      </c>
      <c r="BA18" s="12">
        <f t="shared" si="25"/>
        <v>180.01</v>
      </c>
      <c r="BC18" s="8" t="str">
        <f t="shared" si="26"/>
        <v>GUATEMALA</v>
      </c>
      <c r="BD18" s="8">
        <f t="shared" si="27"/>
        <v>1170</v>
      </c>
      <c r="BE18" s="14">
        <f t="shared" si="28"/>
        <v>5.817034823628929E-2</v>
      </c>
      <c r="BF18" s="14">
        <f t="shared" si="7"/>
        <v>6.3240098102533171E-2</v>
      </c>
      <c r="BG18" s="14">
        <f t="shared" si="8"/>
        <v>5.2093557811493781E-2</v>
      </c>
      <c r="BH18" s="14">
        <f t="shared" si="9"/>
        <v>6.0646977682978567E-2</v>
      </c>
      <c r="BI18" s="14">
        <f t="shared" si="9"/>
        <v>7.1620955744129772E-2</v>
      </c>
      <c r="BJ18" s="14">
        <f t="shared" si="9"/>
        <v>8.4656721141611491E-2</v>
      </c>
      <c r="BK18" s="14">
        <f t="shared" si="9"/>
        <v>9.592573056796258E-2</v>
      </c>
      <c r="BL18" s="14">
        <f t="shared" si="9"/>
        <v>0.11772666293557993</v>
      </c>
      <c r="BM18" s="14">
        <f t="shared" si="9"/>
        <v>0.13342638713813867</v>
      </c>
      <c r="BN18" s="14">
        <f t="shared" si="9"/>
        <v>8.8977104701230866E-2</v>
      </c>
      <c r="BO18" s="14">
        <f t="shared" si="9"/>
        <v>8.9471821658069217E-2</v>
      </c>
      <c r="BP18" s="14">
        <f t="shared" si="9"/>
        <v>8.4043634279982612E-2</v>
      </c>
      <c r="BR18" s="8" t="str">
        <f t="shared" si="29"/>
        <v>GUATEMALA</v>
      </c>
      <c r="BS18" s="8">
        <f t="shared" si="30"/>
        <v>1170</v>
      </c>
      <c r="BT18" s="14">
        <f t="shared" si="11"/>
        <v>1.1667509988737503</v>
      </c>
      <c r="BU18" s="14">
        <f t="shared" si="11"/>
        <v>1.6849609172160975</v>
      </c>
      <c r="BV18" s="14">
        <f t="shared" si="11"/>
        <v>1.6673741734575509</v>
      </c>
      <c r="BW18" s="14">
        <f t="shared" si="11"/>
        <v>1.6386467417995654</v>
      </c>
      <c r="BX18" s="14">
        <f t="shared" si="11"/>
        <v>1.2692695741148703</v>
      </c>
      <c r="BY18" s="14">
        <f t="shared" si="11"/>
        <v>1.3486792881003933</v>
      </c>
      <c r="BZ18" s="14">
        <f t="shared" si="11"/>
        <v>1.704469460270313</v>
      </c>
      <c r="CA18" s="14">
        <f t="shared" si="11"/>
        <v>1.8115848831127792</v>
      </c>
      <c r="CB18" s="14">
        <f t="shared" si="11"/>
        <v>2.1188570742659736</v>
      </c>
      <c r="CC18" s="14">
        <f t="shared" si="11"/>
        <v>1.5084530054977177</v>
      </c>
      <c r="CD18" s="14">
        <f t="shared" si="11"/>
        <v>1.4256458669723271</v>
      </c>
      <c r="CE18" s="14">
        <f t="shared" si="11"/>
        <v>1.2743137555630466</v>
      </c>
    </row>
    <row r="19" spans="1:83" x14ac:dyDescent="0.3">
      <c r="A19" s="8" t="s">
        <v>0</v>
      </c>
      <c r="B19" s="8">
        <v>1219</v>
      </c>
      <c r="C19" s="33">
        <v>56.7474413646055</v>
      </c>
      <c r="D19" s="33">
        <v>39.871017241379299</v>
      </c>
      <c r="E19" s="33">
        <v>33.504343065693398</v>
      </c>
      <c r="F19" s="33">
        <v>40.092626811594201</v>
      </c>
      <c r="G19" s="33">
        <v>63.295728952772002</v>
      </c>
      <c r="H19" s="33">
        <v>70.423638095238005</v>
      </c>
      <c r="I19" s="33">
        <v>59.2763483146067</v>
      </c>
      <c r="J19" s="33">
        <v>67.967083333333306</v>
      </c>
      <c r="K19" s="33">
        <v>83.453426061493403</v>
      </c>
      <c r="L19" s="33">
        <v>77.152175226586095</v>
      </c>
      <c r="M19" s="33">
        <v>76.608423529411695</v>
      </c>
      <c r="N19" s="33">
        <v>85.760448275862004</v>
      </c>
      <c r="O19" s="10">
        <v>84.531515561569606</v>
      </c>
      <c r="P19" s="10">
        <v>88.547858197932001</v>
      </c>
      <c r="Q19" s="10">
        <v>82.766443381180196</v>
      </c>
      <c r="R19" s="10">
        <v>100.996680761099</v>
      </c>
      <c r="S19" s="10">
        <v>100.79396739130399</v>
      </c>
      <c r="T19" s="10">
        <v>110.61451730418899</v>
      </c>
      <c r="U19" s="10">
        <v>140.421388888888</v>
      </c>
      <c r="V19" s="10">
        <v>137.89369760478999</v>
      </c>
      <c r="W19" s="10">
        <v>100.071259689922</v>
      </c>
      <c r="X19" s="10">
        <v>85.718273244781699</v>
      </c>
      <c r="Y19" s="10">
        <v>98.231165803108794</v>
      </c>
      <c r="Z19" s="10">
        <v>88.1767245657568</v>
      </c>
      <c r="AA19" s="9">
        <v>71.874557823129194</v>
      </c>
      <c r="AB19" s="9">
        <v>102.424545454545</v>
      </c>
      <c r="AC19" s="9">
        <v>71.879685534591104</v>
      </c>
      <c r="AD19" s="9">
        <v>77.860563380281604</v>
      </c>
      <c r="AE19" s="9">
        <v>95.226883116883101</v>
      </c>
      <c r="AF19" s="9">
        <v>124.887523219814</v>
      </c>
      <c r="AG19" s="9">
        <v>146.662931034482</v>
      </c>
      <c r="AH19" s="9">
        <v>221.11700617283901</v>
      </c>
      <c r="AI19" s="9">
        <v>302.721614285714</v>
      </c>
      <c r="AJ19" s="9">
        <v>163.39615000000001</v>
      </c>
      <c r="AK19" s="9">
        <v>153.81936908517301</v>
      </c>
      <c r="AL19" s="9">
        <v>134.46503617945001</v>
      </c>
      <c r="AM19" s="11"/>
      <c r="AN19" s="8" t="str">
        <f t="shared" si="64"/>
        <v>GUATEMALA</v>
      </c>
      <c r="AO19" s="8">
        <f t="shared" si="65"/>
        <v>1219</v>
      </c>
      <c r="AP19" s="12">
        <f t="shared" si="14"/>
        <v>114.18</v>
      </c>
      <c r="AQ19" s="12">
        <f t="shared" si="15"/>
        <v>178.5</v>
      </c>
      <c r="AR19" s="12">
        <f t="shared" si="16"/>
        <v>143.81</v>
      </c>
      <c r="AS19" s="12">
        <f t="shared" si="17"/>
        <v>164.91</v>
      </c>
      <c r="AT19" s="12">
        <f t="shared" si="18"/>
        <v>150.62</v>
      </c>
      <c r="AU19" s="12">
        <f t="shared" si="19"/>
        <v>189.08</v>
      </c>
      <c r="AV19" s="12">
        <f t="shared" si="20"/>
        <v>270.66000000000003</v>
      </c>
      <c r="AW19" s="12">
        <f t="shared" si="21"/>
        <v>355.07</v>
      </c>
      <c r="AX19" s="12">
        <f t="shared" si="22"/>
        <v>470.24</v>
      </c>
      <c r="AY19" s="12">
        <f t="shared" si="23"/>
        <v>225.37</v>
      </c>
      <c r="AZ19" s="12">
        <f t="shared" si="24"/>
        <v>214.3</v>
      </c>
      <c r="BA19" s="12">
        <f t="shared" si="25"/>
        <v>180.26</v>
      </c>
      <c r="BC19" s="8" t="str">
        <f t="shared" si="26"/>
        <v>GUATEMALA</v>
      </c>
      <c r="BD19" s="8">
        <f t="shared" si="27"/>
        <v>1219</v>
      </c>
      <c r="BE19" s="14">
        <f t="shared" si="28"/>
        <v>5.8570692921209755E-2</v>
      </c>
      <c r="BF19" s="14">
        <f t="shared" si="7"/>
        <v>6.343155604990916E-2</v>
      </c>
      <c r="BG19" s="14">
        <f t="shared" si="8"/>
        <v>5.1700313411993673E-2</v>
      </c>
      <c r="BH19" s="14">
        <f t="shared" si="9"/>
        <v>6.0163425744153939E-2</v>
      </c>
      <c r="BI19" s="14">
        <f t="shared" si="9"/>
        <v>7.1255460004259197E-2</v>
      </c>
      <c r="BJ19" s="14">
        <f t="shared" si="9"/>
        <v>8.4062789207086028E-2</v>
      </c>
      <c r="BK19" s="14">
        <f t="shared" si="9"/>
        <v>9.5173585869372843E-2</v>
      </c>
      <c r="BL19" s="14">
        <f t="shared" si="9"/>
        <v>0.11732569778390421</v>
      </c>
      <c r="BM19" s="14">
        <f t="shared" si="9"/>
        <v>0.13361160268478323</v>
      </c>
      <c r="BN19" s="14">
        <f t="shared" si="9"/>
        <v>8.9652102485804783E-2</v>
      </c>
      <c r="BO19" s="14">
        <f t="shared" si="9"/>
        <v>9.0309479306159082E-2</v>
      </c>
      <c r="BP19" s="14">
        <f t="shared" si="9"/>
        <v>8.4743294531364144E-2</v>
      </c>
      <c r="BR19" s="8" t="str">
        <f t="shared" si="29"/>
        <v>GUATEMALA</v>
      </c>
      <c r="BS19" s="8">
        <f t="shared" si="30"/>
        <v>1219</v>
      </c>
      <c r="BT19" s="14">
        <f t="shared" si="11"/>
        <v>1.1699393236475195</v>
      </c>
      <c r="BU19" s="14">
        <f t="shared" si="11"/>
        <v>1.6887858718608459</v>
      </c>
      <c r="BV19" s="14">
        <f t="shared" si="11"/>
        <v>1.6693919743709171</v>
      </c>
      <c r="BW19" s="14">
        <f t="shared" si="11"/>
        <v>1.6450028271889119</v>
      </c>
      <c r="BX19" s="14">
        <f t="shared" si="11"/>
        <v>1.2685984448534193</v>
      </c>
      <c r="BY19" s="14">
        <f t="shared" si="11"/>
        <v>1.3498676482629488</v>
      </c>
      <c r="BZ19" s="14">
        <f t="shared" si="11"/>
        <v>1.7066882241305903</v>
      </c>
      <c r="CA19" s="14">
        <f t="shared" si="11"/>
        <v>1.8161814730729653</v>
      </c>
      <c r="CB19" s="14">
        <f t="shared" si="11"/>
        <v>2.1120937665789024</v>
      </c>
      <c r="CC19" s="14">
        <f t="shared" si="11"/>
        <v>1.5086141690966872</v>
      </c>
      <c r="CD19" s="14">
        <f t="shared" si="11"/>
        <v>1.4240709556871227</v>
      </c>
      <c r="CE19" s="14">
        <f t="shared" si="11"/>
        <v>1.2765620181655972</v>
      </c>
    </row>
    <row r="20" spans="1:83" x14ac:dyDescent="0.3">
      <c r="A20" s="8" t="s">
        <v>0</v>
      </c>
      <c r="B20" s="8">
        <v>1444</v>
      </c>
      <c r="C20" s="33">
        <v>51.192068230277101</v>
      </c>
      <c r="D20" s="33">
        <v>37.296741379310298</v>
      </c>
      <c r="E20" s="33">
        <v>31.303813868613101</v>
      </c>
      <c r="F20" s="33">
        <v>38.7152173913043</v>
      </c>
      <c r="G20" s="33">
        <v>62.380472279260701</v>
      </c>
      <c r="H20" s="33">
        <v>69.7875047619047</v>
      </c>
      <c r="I20" s="33">
        <v>58.377794943820199</v>
      </c>
      <c r="J20" s="33">
        <v>66.109543010752603</v>
      </c>
      <c r="K20" s="33">
        <v>80.968374816983797</v>
      </c>
      <c r="L20" s="33">
        <v>71.7410120845921</v>
      </c>
      <c r="M20" s="33">
        <v>71.110776470588206</v>
      </c>
      <c r="N20" s="33">
        <v>77.809379310344795</v>
      </c>
      <c r="O20" s="10">
        <v>79.926847090663003</v>
      </c>
      <c r="P20" s="10">
        <v>85.247858197932004</v>
      </c>
      <c r="Q20" s="10">
        <v>81.052838915470403</v>
      </c>
      <c r="R20" s="10">
        <v>101.53035940803299</v>
      </c>
      <c r="S20" s="10">
        <v>101.435760869565</v>
      </c>
      <c r="T20" s="10">
        <v>112.32138433515399</v>
      </c>
      <c r="U20" s="10">
        <v>143.28350877192901</v>
      </c>
      <c r="V20" s="10">
        <v>140.13497005988</v>
      </c>
      <c r="W20" s="10">
        <v>96.433856589147197</v>
      </c>
      <c r="X20" s="10">
        <v>82.337324478178303</v>
      </c>
      <c r="Y20" s="10">
        <v>93.936347150258996</v>
      </c>
      <c r="Z20" s="10">
        <v>83.958784119106596</v>
      </c>
      <c r="AA20" s="9">
        <v>68.665646258503401</v>
      </c>
      <c r="AB20" s="9">
        <v>99.636083916083905</v>
      </c>
      <c r="AC20" s="9">
        <v>71.158773584905603</v>
      </c>
      <c r="AD20" s="9">
        <v>78.416901408450698</v>
      </c>
      <c r="AE20" s="9">
        <v>96.219610389610295</v>
      </c>
      <c r="AF20" s="9">
        <v>126.426068111455</v>
      </c>
      <c r="AG20" s="9">
        <v>150.04396551724099</v>
      </c>
      <c r="AH20" s="9">
        <v>227.950802469135</v>
      </c>
      <c r="AI20" s="9">
        <v>311.831214285714</v>
      </c>
      <c r="AJ20" s="9">
        <v>164.16614999999999</v>
      </c>
      <c r="AK20" s="9">
        <v>152.590457413249</v>
      </c>
      <c r="AL20" s="9">
        <v>131.69186685962299</v>
      </c>
      <c r="AM20" s="11"/>
      <c r="AN20" s="8" t="str">
        <f t="shared" si="64"/>
        <v>GUATEMALA</v>
      </c>
      <c r="AO20" s="8">
        <f t="shared" si="65"/>
        <v>1444</v>
      </c>
      <c r="AP20" s="12">
        <f t="shared" si="14"/>
        <v>112.83</v>
      </c>
      <c r="AQ20" s="12">
        <f t="shared" si="15"/>
        <v>179.09</v>
      </c>
      <c r="AR20" s="12">
        <f t="shared" si="16"/>
        <v>148.47</v>
      </c>
      <c r="AS20" s="12">
        <f t="shared" si="17"/>
        <v>173.22</v>
      </c>
      <c r="AT20" s="12">
        <f t="shared" si="18"/>
        <v>156.22</v>
      </c>
      <c r="AU20" s="12">
        <f t="shared" si="19"/>
        <v>196.91</v>
      </c>
      <c r="AV20" s="12">
        <f t="shared" si="20"/>
        <v>287.37</v>
      </c>
      <c r="AW20" s="12">
        <f t="shared" si="21"/>
        <v>379.57</v>
      </c>
      <c r="AX20" s="12">
        <f t="shared" si="22"/>
        <v>505.12</v>
      </c>
      <c r="AY20" s="12">
        <f t="shared" si="23"/>
        <v>233.29</v>
      </c>
      <c r="AZ20" s="12">
        <f t="shared" si="24"/>
        <v>218.31</v>
      </c>
      <c r="BA20" s="12">
        <f t="shared" si="25"/>
        <v>181.3</v>
      </c>
      <c r="BC20" s="8" t="str">
        <f t="shared" si="26"/>
        <v>GUATEMALA</v>
      </c>
      <c r="BD20" s="8">
        <f t="shared" si="27"/>
        <v>1444</v>
      </c>
      <c r="BE20" s="14">
        <f t="shared" si="28"/>
        <v>5.5539061658101678E-2</v>
      </c>
      <c r="BF20" s="14">
        <f t="shared" si="7"/>
        <v>6.1765066240457155E-2</v>
      </c>
      <c r="BG20" s="14">
        <f t="shared" si="8"/>
        <v>5.1016327286466469E-2</v>
      </c>
      <c r="BH20" s="14">
        <f t="shared" si="9"/>
        <v>6.0787023599251026E-2</v>
      </c>
      <c r="BI20" s="14">
        <f t="shared" si="9"/>
        <v>7.2288602449668352E-2</v>
      </c>
      <c r="BJ20" s="14">
        <f t="shared" si="9"/>
        <v>8.5771102014153611E-2</v>
      </c>
      <c r="BK20" s="14">
        <f t="shared" si="9"/>
        <v>9.7772222633143377E-2</v>
      </c>
      <c r="BL20" s="14">
        <f t="shared" si="9"/>
        <v>0.12070402342792096</v>
      </c>
      <c r="BM20" s="14">
        <f t="shared" si="9"/>
        <v>0.13600433532337911</v>
      </c>
      <c r="BN20" s="14">
        <f t="shared" si="9"/>
        <v>8.8470300316634942E-2</v>
      </c>
      <c r="BO20" s="14">
        <f t="shared" si="9"/>
        <v>8.8301583758602642E-2</v>
      </c>
      <c r="BP20" s="14">
        <f t="shared" si="9"/>
        <v>8.1580351292220646E-2</v>
      </c>
      <c r="BR20" s="8" t="str">
        <f t="shared" si="29"/>
        <v>GUATEMALA</v>
      </c>
      <c r="BS20" s="8">
        <f t="shared" si="30"/>
        <v>1444</v>
      </c>
      <c r="BT20" s="14">
        <f t="shared" si="11"/>
        <v>1.2102096307178218</v>
      </c>
      <c r="BU20" s="14">
        <f t="shared" si="11"/>
        <v>1.7272230651511584</v>
      </c>
      <c r="BV20" s="14">
        <f t="shared" si="11"/>
        <v>1.7335813746650293</v>
      </c>
      <c r="BW20" s="14">
        <f t="shared" si="11"/>
        <v>1.6974207957930556</v>
      </c>
      <c r="BX20" s="14">
        <f t="shared" si="11"/>
        <v>1.2873293865490649</v>
      </c>
      <c r="BY20" s="14">
        <f t="shared" si="11"/>
        <v>1.3675256741361141</v>
      </c>
      <c r="BZ20" s="14">
        <f t="shared" si="11"/>
        <v>1.7508001726526836</v>
      </c>
      <c r="CA20" s="14">
        <f t="shared" si="11"/>
        <v>1.8731953547998206</v>
      </c>
      <c r="CB20" s="14">
        <f t="shared" si="11"/>
        <v>2.2123172011233243</v>
      </c>
      <c r="CC20" s="14">
        <f t="shared" si="11"/>
        <v>1.5707632486785714</v>
      </c>
      <c r="CD20" s="14">
        <f t="shared" si="11"/>
        <v>1.4726944069498107</v>
      </c>
      <c r="CE20" s="14">
        <f t="shared" si="11"/>
        <v>1.3237808040054255</v>
      </c>
    </row>
    <row r="21" spans="1:83" x14ac:dyDescent="0.3">
      <c r="A21" s="8" t="s">
        <v>0</v>
      </c>
      <c r="B21" s="8">
        <v>1710</v>
      </c>
      <c r="C21" s="33">
        <v>60.255799573560701</v>
      </c>
      <c r="D21" s="33">
        <v>42.262396551724102</v>
      </c>
      <c r="E21" s="33">
        <v>35.616459854014501</v>
      </c>
      <c r="F21" s="33">
        <v>42.451485507246304</v>
      </c>
      <c r="G21" s="33">
        <v>66.571519507186807</v>
      </c>
      <c r="H21" s="33">
        <v>75.2814757281553</v>
      </c>
      <c r="I21" s="33">
        <v>62.560758426966203</v>
      </c>
      <c r="J21" s="33">
        <v>71.777755376344004</v>
      </c>
      <c r="K21" s="33">
        <v>87.6628111273792</v>
      </c>
      <c r="L21" s="33">
        <v>81.102658610271902</v>
      </c>
      <c r="M21" s="33">
        <v>80.735811764705801</v>
      </c>
      <c r="N21" s="33">
        <v>91.253862815884403</v>
      </c>
      <c r="O21" s="10">
        <v>88.752192151556102</v>
      </c>
      <c r="P21" s="10">
        <v>93.026189069423907</v>
      </c>
      <c r="Q21" s="10">
        <v>87.243253588516694</v>
      </c>
      <c r="R21" s="10">
        <v>104.20025369978799</v>
      </c>
      <c r="S21" s="10">
        <v>104.98780797101401</v>
      </c>
      <c r="T21" s="10">
        <v>116.481663516068</v>
      </c>
      <c r="U21" s="10">
        <v>147.24728070175399</v>
      </c>
      <c r="V21" s="10">
        <v>142.362679640718</v>
      </c>
      <c r="W21" s="10">
        <v>99.741569767441803</v>
      </c>
      <c r="X21" s="10">
        <v>85.315294117646999</v>
      </c>
      <c r="Y21" s="10">
        <v>98.111554404144997</v>
      </c>
      <c r="Z21" s="10">
        <v>87.646997518610405</v>
      </c>
      <c r="AA21" s="9">
        <v>71.685102040816304</v>
      </c>
      <c r="AB21" s="9">
        <v>103.817272727272</v>
      </c>
      <c r="AC21" s="9">
        <v>73.473459119496795</v>
      </c>
      <c r="AD21" s="9">
        <v>80.669225352112605</v>
      </c>
      <c r="AE21" s="9">
        <v>99.028831168831104</v>
      </c>
      <c r="AF21" s="9">
        <v>130.778204334365</v>
      </c>
      <c r="AG21" s="9">
        <v>154.40643678160899</v>
      </c>
      <c r="AH21" s="9">
        <v>233.74109567901201</v>
      </c>
      <c r="AI21" s="9">
        <v>318.31042857142802</v>
      </c>
      <c r="AJ21" s="9">
        <v>169.058783333333</v>
      </c>
      <c r="AK21" s="9">
        <v>158.20246056782301</v>
      </c>
      <c r="AL21" s="9">
        <v>137.47017366136001</v>
      </c>
      <c r="AM21" s="11"/>
      <c r="AN21" s="8" t="str">
        <f t="shared" si="64"/>
        <v>GUATEMALA</v>
      </c>
      <c r="AO21" s="8">
        <f t="shared" si="65"/>
        <v>1710</v>
      </c>
      <c r="AP21" s="12">
        <f t="shared" si="14"/>
        <v>115.11</v>
      </c>
      <c r="AQ21" s="12">
        <f t="shared" si="15"/>
        <v>181.41</v>
      </c>
      <c r="AR21" s="12">
        <f t="shared" si="16"/>
        <v>147.81</v>
      </c>
      <c r="AS21" s="12">
        <f t="shared" si="17"/>
        <v>167.87</v>
      </c>
      <c r="AT21" s="12">
        <f t="shared" si="18"/>
        <v>155.97999999999999</v>
      </c>
      <c r="AU21" s="12">
        <f t="shared" si="19"/>
        <v>196.97</v>
      </c>
      <c r="AV21" s="12">
        <f t="shared" si="20"/>
        <v>283.42</v>
      </c>
      <c r="AW21" s="12">
        <f t="shared" si="21"/>
        <v>371.37</v>
      </c>
      <c r="AX21" s="12">
        <f t="shared" si="22"/>
        <v>500.74</v>
      </c>
      <c r="AY21" s="12">
        <f t="shared" si="23"/>
        <v>232.76</v>
      </c>
      <c r="AZ21" s="12">
        <f t="shared" si="24"/>
        <v>217.98</v>
      </c>
      <c r="BA21" s="12">
        <f t="shared" si="25"/>
        <v>182.99</v>
      </c>
      <c r="BC21" s="8" t="str">
        <f t="shared" si="26"/>
        <v>GUATEMALA</v>
      </c>
      <c r="BD21" s="8">
        <f t="shared" si="27"/>
        <v>1710</v>
      </c>
      <c r="BE21" s="14">
        <f t="shared" si="28"/>
        <v>5.8333628978973498E-2</v>
      </c>
      <c r="BF21" s="14">
        <f t="shared" si="7"/>
        <v>6.3200493452635481E-2</v>
      </c>
      <c r="BG21" s="14">
        <f t="shared" si="8"/>
        <v>5.1894811246993425E-2</v>
      </c>
      <c r="BH21" s="14">
        <f t="shared" si="9"/>
        <v>6.0085508701054717E-2</v>
      </c>
      <c r="BI21" s="14">
        <f t="shared" si="9"/>
        <v>7.1521899409142775E-2</v>
      </c>
      <c r="BJ21" s="14">
        <f t="shared" si="9"/>
        <v>8.5254172414874763E-2</v>
      </c>
      <c r="BK21" s="14">
        <f t="shared" si="9"/>
        <v>9.626922049974912E-2</v>
      </c>
      <c r="BL21" s="14">
        <f t="shared" si="9"/>
        <v>0.1183841079588531</v>
      </c>
      <c r="BM21" s="14">
        <f t="shared" si="9"/>
        <v>0.13367060817890525</v>
      </c>
      <c r="BN21" s="14">
        <f t="shared" si="9"/>
        <v>8.8673257139752465E-2</v>
      </c>
      <c r="BO21" s="14">
        <f t="shared" si="9"/>
        <v>8.9089056684017634E-2</v>
      </c>
      <c r="BP21" s="14">
        <f t="shared" si="9"/>
        <v>8.3623235335047855E-2</v>
      </c>
      <c r="BR21" s="8" t="str">
        <f t="shared" si="29"/>
        <v>GUATEMALA</v>
      </c>
      <c r="BS21" s="8">
        <f t="shared" si="30"/>
        <v>1710</v>
      </c>
      <c r="BT21" s="14">
        <f t="shared" si="11"/>
        <v>1.1403115788508082</v>
      </c>
      <c r="BU21" s="14">
        <f t="shared" si="11"/>
        <v>1.658578971297735</v>
      </c>
      <c r="BV21" s="14">
        <f t="shared" si="11"/>
        <v>1.6458442217669653</v>
      </c>
      <c r="BW21" s="14">
        <f t="shared" si="11"/>
        <v>1.6143737773530238</v>
      </c>
      <c r="BX21" s="14">
        <f t="shared" si="11"/>
        <v>1.2601545860120271</v>
      </c>
      <c r="BY21" s="14">
        <f t="shared" si="11"/>
        <v>1.335009144791232</v>
      </c>
      <c r="BZ21" s="14">
        <f t="shared" si="11"/>
        <v>1.7011441813158312</v>
      </c>
      <c r="CA21" s="14">
        <f t="shared" si="11"/>
        <v>1.8126260933621452</v>
      </c>
      <c r="CB21" s="14">
        <f t="shared" si="11"/>
        <v>2.1645691399697138</v>
      </c>
      <c r="CC21" s="14">
        <f t="shared" si="11"/>
        <v>1.5167592658008313</v>
      </c>
      <c r="CD21" s="14">
        <f t="shared" si="11"/>
        <v>1.4138463076259735</v>
      </c>
      <c r="CE21" s="14">
        <f t="shared" si="11"/>
        <v>1.264463562568388</v>
      </c>
    </row>
    <row r="22" spans="1:83" x14ac:dyDescent="0.3">
      <c r="A22" s="8" t="s">
        <v>0</v>
      </c>
      <c r="B22" s="8">
        <v>1771</v>
      </c>
      <c r="C22" s="33">
        <v>60.688123667377297</v>
      </c>
      <c r="D22" s="33">
        <v>42.526431034482698</v>
      </c>
      <c r="E22" s="33">
        <v>35.809489051094801</v>
      </c>
      <c r="F22" s="33">
        <v>42.6455253623188</v>
      </c>
      <c r="G22" s="33">
        <v>66.954969199178606</v>
      </c>
      <c r="H22" s="33">
        <v>74.897885714285707</v>
      </c>
      <c r="I22" s="33">
        <v>63.0437359550561</v>
      </c>
      <c r="J22" s="33">
        <v>72.334287634408597</v>
      </c>
      <c r="K22" s="33">
        <v>88.286471449487493</v>
      </c>
      <c r="L22" s="33">
        <v>81.800151057401806</v>
      </c>
      <c r="M22" s="33">
        <v>81.407388235294107</v>
      </c>
      <c r="N22" s="33">
        <v>91.292068965517203</v>
      </c>
      <c r="O22" s="10">
        <v>89.402083897158306</v>
      </c>
      <c r="P22" s="10">
        <v>93.587119645494795</v>
      </c>
      <c r="Q22" s="10">
        <v>87.633859649122797</v>
      </c>
      <c r="R22" s="10">
        <v>103.293636363636</v>
      </c>
      <c r="S22" s="10">
        <v>103.585833333333</v>
      </c>
      <c r="T22" s="10">
        <v>114.423843351548</v>
      </c>
      <c r="U22" s="10">
        <v>145.562426900584</v>
      </c>
      <c r="V22" s="10">
        <v>141.68447604790401</v>
      </c>
      <c r="W22" s="10">
        <v>98.8867829457364</v>
      </c>
      <c r="X22" s="10">
        <v>84.488557874762805</v>
      </c>
      <c r="Y22" s="10">
        <v>96.834559585492201</v>
      </c>
      <c r="Z22" s="10">
        <v>86.588138957816298</v>
      </c>
      <c r="AA22" s="9">
        <v>70.756666666666604</v>
      </c>
      <c r="AB22" s="9">
        <v>102.265594405594</v>
      </c>
      <c r="AC22" s="9">
        <v>72.637232704402507</v>
      </c>
      <c r="AD22" s="9">
        <v>79.739999999999995</v>
      </c>
      <c r="AE22" s="9">
        <v>97.919350649350605</v>
      </c>
      <c r="AF22" s="9">
        <v>129.153839009287</v>
      </c>
      <c r="AG22" s="9">
        <v>152.38787356321799</v>
      </c>
      <c r="AH22" s="9">
        <v>230.63574074074</v>
      </c>
      <c r="AI22" s="9">
        <v>315.19812857142801</v>
      </c>
      <c r="AJ22" s="9">
        <v>167.22051666666599</v>
      </c>
      <c r="AK22" s="9">
        <v>156.07384858044099</v>
      </c>
      <c r="AL22" s="9">
        <v>135.20684515195299</v>
      </c>
      <c r="AM22" s="11"/>
      <c r="AN22" s="8" t="str">
        <f t="shared" si="64"/>
        <v>GUATEMALA</v>
      </c>
      <c r="AO22" s="8">
        <f t="shared" si="65"/>
        <v>1771</v>
      </c>
      <c r="AP22" s="12">
        <f t="shared" si="14"/>
        <v>113.76</v>
      </c>
      <c r="AQ22" s="12">
        <f t="shared" si="15"/>
        <v>178.58</v>
      </c>
      <c r="AR22" s="12">
        <f t="shared" si="16"/>
        <v>146.12</v>
      </c>
      <c r="AS22" s="12">
        <f t="shared" si="17"/>
        <v>163.97</v>
      </c>
      <c r="AT22" s="12">
        <f t="shared" si="18"/>
        <v>152.19999999999999</v>
      </c>
      <c r="AU22" s="12">
        <f t="shared" si="19"/>
        <v>192.44</v>
      </c>
      <c r="AV22" s="12">
        <f t="shared" si="20"/>
        <v>275.57</v>
      </c>
      <c r="AW22" s="12">
        <f t="shared" si="21"/>
        <v>362.77</v>
      </c>
      <c r="AX22" s="12">
        <f t="shared" si="22"/>
        <v>492.25</v>
      </c>
      <c r="AY22" s="12">
        <f t="shared" si="23"/>
        <v>228.51</v>
      </c>
      <c r="AZ22" s="12">
        <f t="shared" si="24"/>
        <v>213.03</v>
      </c>
      <c r="BA22" s="12">
        <f t="shared" si="25"/>
        <v>178.76</v>
      </c>
      <c r="BC22" s="8" t="str">
        <f t="shared" si="26"/>
        <v>GUATEMALA</v>
      </c>
      <c r="BD22" s="8">
        <f t="shared" si="27"/>
        <v>1771</v>
      </c>
      <c r="BE22" s="14">
        <f t="shared" si="28"/>
        <v>5.8785064484083216E-2</v>
      </c>
      <c r="BF22" s="14">
        <f t="shared" si="7"/>
        <v>6.3451807793511047E-2</v>
      </c>
      <c r="BG22" s="14">
        <f t="shared" si="8"/>
        <v>5.2192767781173294E-2</v>
      </c>
      <c r="BH22" s="14">
        <f t="shared" si="9"/>
        <v>6.0071323721274286E-2</v>
      </c>
      <c r="BI22" s="14">
        <f t="shared" si="9"/>
        <v>7.1458776453775852E-2</v>
      </c>
      <c r="BJ22" s="14">
        <f t="shared" si="9"/>
        <v>8.4771889441829076E-2</v>
      </c>
      <c r="BK22" s="14">
        <f t="shared" si="9"/>
        <v>9.6089463720622825E-2</v>
      </c>
      <c r="BL22" s="14">
        <f t="shared" si="9"/>
        <v>0.11835822357296547</v>
      </c>
      <c r="BM22" s="14">
        <f t="shared" si="9"/>
        <v>0.13372131367245904</v>
      </c>
      <c r="BN22" s="14">
        <f t="shared" si="9"/>
        <v>8.8773551362738665E-2</v>
      </c>
      <c r="BO22" s="14">
        <f t="shared" si="9"/>
        <v>8.8988244537794567E-2</v>
      </c>
      <c r="BP22" s="14">
        <f t="shared" si="9"/>
        <v>8.3337573457772693E-2</v>
      </c>
      <c r="BR22" s="8" t="str">
        <f t="shared" si="29"/>
        <v>GUATEMALA</v>
      </c>
      <c r="BS22" s="8">
        <f t="shared" si="30"/>
        <v>1771</v>
      </c>
      <c r="BT22" s="14">
        <f t="shared" si="11"/>
        <v>1.1322914204560262</v>
      </c>
      <c r="BU22" s="14">
        <f t="shared" si="11"/>
        <v>1.6467063819429151</v>
      </c>
      <c r="BV22" s="14">
        <f t="shared" si="11"/>
        <v>1.6380481468937718</v>
      </c>
      <c r="BW22" s="14">
        <f t="shared" si="11"/>
        <v>1.5970593787514904</v>
      </c>
      <c r="BX22" s="14">
        <f t="shared" si="11"/>
        <v>1.246196880513236</v>
      </c>
      <c r="BY22" s="14">
        <f t="shared" si="11"/>
        <v>1.3282315800489217</v>
      </c>
      <c r="BZ22" s="14">
        <f t="shared" si="11"/>
        <v>1.6779009922683761</v>
      </c>
      <c r="CA22" s="14">
        <f t="shared" si="11"/>
        <v>1.7932790360838857</v>
      </c>
      <c r="CB22" s="14">
        <f t="shared" si="11"/>
        <v>2.1537659548311359</v>
      </c>
      <c r="CC22" s="14">
        <f t="shared" si="11"/>
        <v>1.5060372890976548</v>
      </c>
      <c r="CD22" s="14">
        <f t="shared" si="11"/>
        <v>1.4006317525393506</v>
      </c>
      <c r="CE22" s="14">
        <f t="shared" si="11"/>
        <v>1.2549838360154397</v>
      </c>
    </row>
    <row r="23" spans="1:83" x14ac:dyDescent="0.3">
      <c r="A23" s="8" t="s">
        <v>0</v>
      </c>
      <c r="B23" s="8">
        <v>1840</v>
      </c>
      <c r="C23" s="33">
        <v>48.550106609808097</v>
      </c>
      <c r="D23" s="33">
        <v>36.246603448275799</v>
      </c>
      <c r="E23" s="33">
        <v>30.329689781021798</v>
      </c>
      <c r="F23" s="33">
        <v>37.779039855072398</v>
      </c>
      <c r="G23" s="33">
        <v>61.227967145790501</v>
      </c>
      <c r="H23" s="33">
        <v>67.982248995983895</v>
      </c>
      <c r="I23" s="33">
        <v>56.687359550561702</v>
      </c>
      <c r="J23" s="33">
        <v>63.966478494623601</v>
      </c>
      <c r="K23" s="33">
        <v>78.611456166419003</v>
      </c>
      <c r="L23" s="33">
        <v>68.481480362537695</v>
      </c>
      <c r="M23" s="33">
        <v>67.706070588235207</v>
      </c>
      <c r="N23" s="33">
        <v>73.9246206896551</v>
      </c>
      <c r="O23" s="10">
        <v>77.011123139377503</v>
      </c>
      <c r="P23" s="10">
        <v>82.541742983751803</v>
      </c>
      <c r="Q23" s="10">
        <v>79.131722488038207</v>
      </c>
      <c r="R23" s="10">
        <v>100.89676532769499</v>
      </c>
      <c r="S23" s="10">
        <v>100.856576086956</v>
      </c>
      <c r="T23" s="10">
        <v>111.624116575591</v>
      </c>
      <c r="U23" s="10">
        <v>141.99615497075999</v>
      </c>
      <c r="V23" s="10">
        <v>138.30461305007501</v>
      </c>
      <c r="W23" s="10">
        <v>94.950348837209305</v>
      </c>
      <c r="X23" s="10">
        <v>81.208387096774103</v>
      </c>
      <c r="Y23" s="10">
        <v>92.567253886010306</v>
      </c>
      <c r="Z23" s="10">
        <v>82.618411910669906</v>
      </c>
      <c r="AA23" s="9">
        <v>67.9123809523809</v>
      </c>
      <c r="AB23" s="9">
        <v>98.217762237762201</v>
      </c>
      <c r="AC23" s="9">
        <v>70.521132075471598</v>
      </c>
      <c r="AD23" s="9">
        <v>77.7011971830985</v>
      </c>
      <c r="AE23" s="9">
        <v>95.337662337662294</v>
      </c>
      <c r="AF23" s="9">
        <v>125.335789473684</v>
      </c>
      <c r="AG23" s="9">
        <v>148.40816091953999</v>
      </c>
      <c r="AH23" s="9">
        <v>223.91666144200599</v>
      </c>
      <c r="AI23" s="9">
        <v>308.25454285714198</v>
      </c>
      <c r="AJ23" s="9">
        <v>162.075533333333</v>
      </c>
      <c r="AK23" s="9">
        <v>150.059006309148</v>
      </c>
      <c r="AL23" s="9">
        <v>129.302937771345</v>
      </c>
      <c r="AM23" s="11"/>
      <c r="AN23" s="8" t="str">
        <f t="shared" si="64"/>
        <v>GUATEMALA</v>
      </c>
      <c r="AO23" s="8">
        <f t="shared" si="65"/>
        <v>1840</v>
      </c>
      <c r="AP23" s="12">
        <f t="shared" si="14"/>
        <v>112</v>
      </c>
      <c r="AQ23" s="12">
        <f t="shared" si="15"/>
        <v>176.48</v>
      </c>
      <c r="AR23" s="12">
        <f t="shared" si="16"/>
        <v>147.76</v>
      </c>
      <c r="AS23" s="12">
        <f t="shared" si="17"/>
        <v>174.63</v>
      </c>
      <c r="AT23" s="12">
        <f t="shared" si="18"/>
        <v>156.53</v>
      </c>
      <c r="AU23" s="12">
        <f t="shared" si="19"/>
        <v>197.75</v>
      </c>
      <c r="AV23" s="12">
        <f t="shared" si="20"/>
        <v>289.02</v>
      </c>
      <c r="AW23" s="12">
        <f t="shared" si="21"/>
        <v>377.98</v>
      </c>
      <c r="AX23" s="12">
        <f t="shared" si="22"/>
        <v>503.4</v>
      </c>
      <c r="AY23" s="12">
        <f t="shared" si="23"/>
        <v>232.66</v>
      </c>
      <c r="AZ23" s="12">
        <f t="shared" si="24"/>
        <v>217.52</v>
      </c>
      <c r="BA23" s="12">
        <f t="shared" si="25"/>
        <v>179.86</v>
      </c>
      <c r="BC23" s="8" t="str">
        <f t="shared" si="26"/>
        <v>GUATEMALA</v>
      </c>
      <c r="BD23" s="8">
        <f t="shared" si="27"/>
        <v>1840</v>
      </c>
      <c r="BE23" s="14">
        <f t="shared" si="28"/>
        <v>5.4773582948280899E-2</v>
      </c>
      <c r="BF23" s="14">
        <f t="shared" si="7"/>
        <v>6.143577953813497E-2</v>
      </c>
      <c r="BG23" s="14">
        <f t="shared" si="8"/>
        <v>5.0954178123569949E-2</v>
      </c>
      <c r="BH23" s="14">
        <f t="shared" si="9"/>
        <v>6.1257675629305702E-2</v>
      </c>
      <c r="BI23" s="14">
        <f t="shared" si="9"/>
        <v>7.2877828032523712E-2</v>
      </c>
      <c r="BJ23" s="14">
        <f t="shared" si="9"/>
        <v>8.6331021389594545E-2</v>
      </c>
      <c r="BK23" s="14">
        <f t="shared" si="9"/>
        <v>9.82638128604683E-2</v>
      </c>
      <c r="BL23" s="14">
        <f t="shared" si="9"/>
        <v>0.12065640453553446</v>
      </c>
      <c r="BM23" s="14">
        <f t="shared" si="9"/>
        <v>0.13640520585568411</v>
      </c>
      <c r="BN23" s="14">
        <f t="shared" si="9"/>
        <v>8.8262724713710564E-2</v>
      </c>
      <c r="BO23" s="14">
        <f t="shared" si="9"/>
        <v>8.7857013677782786E-2</v>
      </c>
      <c r="BP23" s="14">
        <f t="shared" si="9"/>
        <v>8.0924772695409986E-2</v>
      </c>
      <c r="BR23" s="8" t="str">
        <f t="shared" si="29"/>
        <v>GUATEMALA</v>
      </c>
      <c r="BS23" s="8">
        <f t="shared" si="30"/>
        <v>1840</v>
      </c>
      <c r="BT23" s="14">
        <f t="shared" si="11"/>
        <v>1.2340355144449879</v>
      </c>
      <c r="BU23" s="14">
        <f t="shared" si="11"/>
        <v>1.7335716163614521</v>
      </c>
      <c r="BV23" s="14">
        <f t="shared" si="11"/>
        <v>1.7501190564505986</v>
      </c>
      <c r="BW23" s="14">
        <f t="shared" si="11"/>
        <v>1.7204067176658564</v>
      </c>
      <c r="BX23" s="14">
        <f t="shared" si="11"/>
        <v>1.2962550516531191</v>
      </c>
      <c r="BY23" s="14">
        <f t="shared" si="11"/>
        <v>1.3823988287829261</v>
      </c>
      <c r="BZ23" s="14">
        <f t="shared" si="11"/>
        <v>1.7750279915408886</v>
      </c>
      <c r="CA23" s="14">
        <f t="shared" si="11"/>
        <v>1.8905764230269182</v>
      </c>
      <c r="CB23" s="14">
        <f t="shared" si="11"/>
        <v>2.227162536933887</v>
      </c>
      <c r="CC23" s="14">
        <f t="shared" si="11"/>
        <v>1.5908212320654509</v>
      </c>
      <c r="CD23" s="14">
        <f t="shared" si="11"/>
        <v>1.4941368572415135</v>
      </c>
      <c r="CE23" s="14">
        <f t="shared" si="11"/>
        <v>1.3413327351081956</v>
      </c>
    </row>
    <row r="24" spans="1:83" x14ac:dyDescent="0.3">
      <c r="A24" s="8" t="s">
        <v>0</v>
      </c>
      <c r="B24" s="8">
        <v>1845</v>
      </c>
      <c r="C24" s="33">
        <v>48.647185501065998</v>
      </c>
      <c r="D24" s="33">
        <v>36.117155172413703</v>
      </c>
      <c r="E24" s="33">
        <v>30.2432116788321</v>
      </c>
      <c r="F24" s="33">
        <v>37.772355072463697</v>
      </c>
      <c r="G24" s="33">
        <v>61.163059548254601</v>
      </c>
      <c r="H24" s="33">
        <v>68.344095238095207</v>
      </c>
      <c r="I24" s="33">
        <v>56.759719101123501</v>
      </c>
      <c r="J24" s="33">
        <v>64.072083333333296</v>
      </c>
      <c r="K24" s="33">
        <v>78.780351390922405</v>
      </c>
      <c r="L24" s="33">
        <v>68.657160120845901</v>
      </c>
      <c r="M24" s="33">
        <v>67.936752941176394</v>
      </c>
      <c r="N24" s="33">
        <v>74.024275862068905</v>
      </c>
      <c r="O24" s="10">
        <v>77.144424898511502</v>
      </c>
      <c r="P24" s="10">
        <v>82.859320531757703</v>
      </c>
      <c r="Q24" s="10">
        <v>79.307145135566103</v>
      </c>
      <c r="R24" s="10">
        <v>101.02832980972499</v>
      </c>
      <c r="S24" s="10">
        <v>100.94168478260799</v>
      </c>
      <c r="T24" s="10">
        <v>111.66888888888801</v>
      </c>
      <c r="U24" s="10">
        <v>142.24837719298199</v>
      </c>
      <c r="V24" s="10">
        <v>139.04158682634699</v>
      </c>
      <c r="W24" s="10">
        <v>95.148643410852699</v>
      </c>
      <c r="X24" s="10">
        <v>81.269449715370001</v>
      </c>
      <c r="Y24" s="10">
        <v>92.6865803108808</v>
      </c>
      <c r="Z24" s="10">
        <v>82.743746898262998</v>
      </c>
      <c r="AA24" s="9">
        <v>67.865918367346893</v>
      </c>
      <c r="AB24" s="9">
        <v>98.403286713286704</v>
      </c>
      <c r="AC24" s="9">
        <v>70.478742138364694</v>
      </c>
      <c r="AD24" s="9">
        <v>77.840422535211204</v>
      </c>
      <c r="AE24" s="9">
        <v>95.484025974025897</v>
      </c>
      <c r="AF24" s="9">
        <v>125.52523219814201</v>
      </c>
      <c r="AG24" s="9">
        <v>148.67287356321799</v>
      </c>
      <c r="AH24" s="9">
        <v>225.52875</v>
      </c>
      <c r="AI24" s="9">
        <v>309.65190000000001</v>
      </c>
      <c r="AJ24" s="9">
        <v>162.921566666666</v>
      </c>
      <c r="AK24" s="9">
        <v>150.790709779179</v>
      </c>
      <c r="AL24" s="9">
        <v>129.80319826338601</v>
      </c>
      <c r="AM24" s="11"/>
      <c r="AN24" s="8" t="str">
        <f t="shared" si="64"/>
        <v>GUATEMALA</v>
      </c>
      <c r="AO24" s="8">
        <f t="shared" si="65"/>
        <v>1845</v>
      </c>
      <c r="AP24" s="12">
        <f t="shared" si="14"/>
        <v>112.09</v>
      </c>
      <c r="AQ24" s="12">
        <f t="shared" si="15"/>
        <v>177.69</v>
      </c>
      <c r="AR24" s="12">
        <f t="shared" si="16"/>
        <v>148.38999999999999</v>
      </c>
      <c r="AS24" s="12">
        <f t="shared" si="17"/>
        <v>175.22</v>
      </c>
      <c r="AT24" s="12">
        <f t="shared" si="18"/>
        <v>157.01</v>
      </c>
      <c r="AU24" s="12">
        <f t="shared" si="19"/>
        <v>197.84</v>
      </c>
      <c r="AV24" s="12">
        <f t="shared" si="20"/>
        <v>289.88</v>
      </c>
      <c r="AW24" s="12">
        <f t="shared" si="21"/>
        <v>381.62</v>
      </c>
      <c r="AX24" s="12">
        <f t="shared" si="22"/>
        <v>506.6</v>
      </c>
      <c r="AY24" s="12">
        <f t="shared" si="23"/>
        <v>234.18</v>
      </c>
      <c r="AZ24" s="12">
        <f t="shared" si="24"/>
        <v>218.69</v>
      </c>
      <c r="BA24" s="12">
        <f t="shared" si="25"/>
        <v>180.75</v>
      </c>
      <c r="BC24" s="8" t="str">
        <f t="shared" si="26"/>
        <v>GUATEMALA</v>
      </c>
      <c r="BD24" s="8">
        <f t="shared" si="27"/>
        <v>1845</v>
      </c>
      <c r="BE24" s="14">
        <f t="shared" si="28"/>
        <v>5.4681231189952204E-2</v>
      </c>
      <c r="BF24" s="14">
        <f t="shared" si="7"/>
        <v>6.1379452275630159E-2</v>
      </c>
      <c r="BG24" s="14">
        <f t="shared" si="8"/>
        <v>5.0833101317753392E-2</v>
      </c>
      <c r="BH24" s="14">
        <f t="shared" si="9"/>
        <v>6.1170885301317431E-2</v>
      </c>
      <c r="BI24" s="14">
        <f t="shared" si="9"/>
        <v>7.2732886713272923E-2</v>
      </c>
      <c r="BJ24" s="14">
        <f t="shared" si="9"/>
        <v>8.6271914914021655E-2</v>
      </c>
      <c r="BK24" s="14">
        <f t="shared" si="9"/>
        <v>9.8171362684259272E-2</v>
      </c>
      <c r="BL24" s="14">
        <f t="shared" si="9"/>
        <v>0.12103167598912015</v>
      </c>
      <c r="BM24" s="14">
        <f t="shared" si="9"/>
        <v>0.13654412960894965</v>
      </c>
      <c r="BN24" s="14">
        <f t="shared" si="9"/>
        <v>8.8335958718640958E-2</v>
      </c>
      <c r="BO24" s="14">
        <f t="shared" si="9"/>
        <v>8.7931016114965121E-2</v>
      </c>
      <c r="BP24" s="14">
        <f t="shared" si="9"/>
        <v>8.0916385172117161E-2</v>
      </c>
      <c r="BR24" s="8" t="str">
        <f t="shared" si="29"/>
        <v>GUATEMALA</v>
      </c>
      <c r="BS24" s="8">
        <f t="shared" si="30"/>
        <v>1845</v>
      </c>
      <c r="BT24" s="14">
        <f t="shared" si="11"/>
        <v>1.2327598568222922</v>
      </c>
      <c r="BU24" s="14">
        <f t="shared" si="11"/>
        <v>1.7408882371863554</v>
      </c>
      <c r="BV24" s="14">
        <f t="shared" si="11"/>
        <v>1.755496567320761</v>
      </c>
      <c r="BW24" s="14">
        <f t="shared" si="11"/>
        <v>1.7225721918341448</v>
      </c>
      <c r="BX24" s="14">
        <f t="shared" si="11"/>
        <v>1.2981513290506943</v>
      </c>
      <c r="BY24" s="14">
        <f t="shared" si="11"/>
        <v>1.3790028602717948</v>
      </c>
      <c r="BZ24" s="14">
        <f t="shared" si="11"/>
        <v>1.775657030320303</v>
      </c>
      <c r="CA24" s="14">
        <f t="shared" si="11"/>
        <v>1.896052167086693</v>
      </c>
      <c r="CB24" s="14">
        <f t="shared" si="11"/>
        <v>2.2310864384977913</v>
      </c>
      <c r="CC24" s="14">
        <f t="shared" si="11"/>
        <v>1.5942040880023192</v>
      </c>
      <c r="CD24" s="14">
        <f t="shared" si="11"/>
        <v>1.4955975786128324</v>
      </c>
      <c r="CE24" s="14">
        <f t="shared" si="11"/>
        <v>1.3432646506793877</v>
      </c>
    </row>
    <row r="25" spans="1:83" x14ac:dyDescent="0.3">
      <c r="A25" s="8" t="s">
        <v>1</v>
      </c>
      <c r="B25" s="8">
        <v>3034</v>
      </c>
      <c r="C25" s="33">
        <v>59.050938166311298</v>
      </c>
      <c r="D25" s="33">
        <v>41.009827586206796</v>
      </c>
      <c r="E25" s="33">
        <v>35.055474452554698</v>
      </c>
      <c r="F25" s="33">
        <v>41.666992753623099</v>
      </c>
      <c r="G25" s="33">
        <v>66.105010266940397</v>
      </c>
      <c r="H25" s="33">
        <v>77.933466666666604</v>
      </c>
      <c r="I25" s="33">
        <v>61.681292134831402</v>
      </c>
      <c r="J25" s="33">
        <v>70.520940860215006</v>
      </c>
      <c r="K25" s="33">
        <v>86.620190336749602</v>
      </c>
      <c r="L25" s="33">
        <v>79.299395770392707</v>
      </c>
      <c r="M25" s="33">
        <v>78.4082823529411</v>
      </c>
      <c r="N25" s="33">
        <v>88.337999999999994</v>
      </c>
      <c r="O25" s="10">
        <v>88.190541271989105</v>
      </c>
      <c r="P25" s="10">
        <v>94.643116691285002</v>
      </c>
      <c r="Q25" s="10">
        <v>88.058165869218499</v>
      </c>
      <c r="R25" s="10">
        <v>116.909661733615</v>
      </c>
      <c r="S25" s="10">
        <v>124.287083333333</v>
      </c>
      <c r="T25" s="10">
        <v>147.03748633879701</v>
      </c>
      <c r="U25" s="10">
        <v>156.21741228070101</v>
      </c>
      <c r="V25" s="10">
        <v>137.310523952095</v>
      </c>
      <c r="W25" s="10">
        <v>98.743042635658895</v>
      </c>
      <c r="X25" s="10">
        <v>85.165768500948701</v>
      </c>
      <c r="Y25" s="10">
        <v>97.161632124352295</v>
      </c>
      <c r="Z25" s="10">
        <v>88.130521091811403</v>
      </c>
      <c r="AA25" s="9">
        <v>72.641564625850293</v>
      </c>
      <c r="AB25" s="9">
        <v>105.98748251748199</v>
      </c>
      <c r="AC25" s="9">
        <v>74.272830188679194</v>
      </c>
      <c r="AD25" s="9">
        <v>82.706197183098496</v>
      </c>
      <c r="AE25" s="9">
        <v>98.734415584415501</v>
      </c>
      <c r="AF25" s="9">
        <v>128.75925696594399</v>
      </c>
      <c r="AG25" s="9">
        <v>155.27367816091899</v>
      </c>
      <c r="AH25" s="9">
        <v>244.739583333333</v>
      </c>
      <c r="AI25" s="9">
        <v>315.10227142857099</v>
      </c>
      <c r="AJ25" s="9">
        <v>172.21926666666599</v>
      </c>
      <c r="AK25" s="9">
        <v>169.27321766561499</v>
      </c>
      <c r="AL25" s="9">
        <v>145.89008683067999</v>
      </c>
      <c r="AM25" s="11"/>
      <c r="AN25" s="8" t="str">
        <f t="shared" si="64"/>
        <v>HONDURAS</v>
      </c>
      <c r="AO25" s="8">
        <f t="shared" si="65"/>
        <v>3034</v>
      </c>
      <c r="AP25" s="12">
        <f t="shared" si="14"/>
        <v>116.13</v>
      </c>
      <c r="AQ25" s="12">
        <f t="shared" si="15"/>
        <v>188.78</v>
      </c>
      <c r="AR25" s="12">
        <f t="shared" si="16"/>
        <v>150.96</v>
      </c>
      <c r="AS25" s="12">
        <f t="shared" si="17"/>
        <v>193.21</v>
      </c>
      <c r="AT25" s="12">
        <f t="shared" si="18"/>
        <v>176.25</v>
      </c>
      <c r="AU25" s="12">
        <f t="shared" si="19"/>
        <v>222.71</v>
      </c>
      <c r="AV25" s="12">
        <f t="shared" si="20"/>
        <v>299.95999999999998</v>
      </c>
      <c r="AW25" s="12">
        <f t="shared" si="21"/>
        <v>384.7</v>
      </c>
      <c r="AX25" s="12">
        <f t="shared" si="22"/>
        <v>494.04</v>
      </c>
      <c r="AY25" s="12">
        <f t="shared" si="23"/>
        <v>237.59</v>
      </c>
      <c r="AZ25" s="12">
        <f t="shared" si="24"/>
        <v>234.33</v>
      </c>
      <c r="BA25" s="12">
        <f t="shared" si="25"/>
        <v>194.93</v>
      </c>
      <c r="BC25" s="8" t="str">
        <f t="shared" si="26"/>
        <v>HONDURAS</v>
      </c>
      <c r="BD25" s="8">
        <f t="shared" si="27"/>
        <v>3034</v>
      </c>
      <c r="BE25" s="14">
        <f t="shared" si="28"/>
        <v>5.6771193883120449E-2</v>
      </c>
      <c r="BF25" s="14">
        <f t="shared" si="7"/>
        <v>6.2388692033821185E-2</v>
      </c>
      <c r="BG25" s="14">
        <f t="shared" si="8"/>
        <v>5.0962845429702294E-2</v>
      </c>
      <c r="BH25" s="14">
        <f t="shared" si="9"/>
        <v>6.2296370377938351E-2</v>
      </c>
      <c r="BI25" s="14">
        <f t="shared" si="9"/>
        <v>7.4649035261149965E-2</v>
      </c>
      <c r="BJ25" s="14">
        <f t="shared" si="9"/>
        <v>9.1328944521728878E-2</v>
      </c>
      <c r="BK25" s="14">
        <f t="shared" si="9"/>
        <v>9.6348682879307812E-2</v>
      </c>
      <c r="BL25" s="14">
        <f t="shared" si="9"/>
        <v>0.11684847655950872</v>
      </c>
      <c r="BM25" s="14">
        <f t="shared" si="9"/>
        <v>0.12921425707510439</v>
      </c>
      <c r="BN25" s="14">
        <f t="shared" si="9"/>
        <v>8.692792656005438E-2</v>
      </c>
      <c r="BO25" s="14">
        <f t="shared" si="9"/>
        <v>8.9034406438524477E-2</v>
      </c>
      <c r="BP25" s="14">
        <f t="shared" si="9"/>
        <v>8.3229168980039028E-2</v>
      </c>
      <c r="BR25" s="8" t="str">
        <f t="shared" si="29"/>
        <v>HONDURAS</v>
      </c>
      <c r="BS25" s="8">
        <f t="shared" si="30"/>
        <v>3034</v>
      </c>
      <c r="BT25" s="14">
        <f t="shared" si="11"/>
        <v>1.1585771900586681</v>
      </c>
      <c r="BU25" s="14">
        <f t="shared" si="11"/>
        <v>1.713840095752011</v>
      </c>
      <c r="BV25" s="14">
        <f t="shared" si="11"/>
        <v>1.6777090509166412</v>
      </c>
      <c r="BW25" s="14">
        <f t="shared" ref="BW25:CE63" si="66">(1+0.5*((+R25-F25)/F25 +(AD25-R25)/R25))</f>
        <v>1.7566233623904945</v>
      </c>
      <c r="BX25" s="14">
        <f t="shared" si="66"/>
        <v>1.3372761397560602</v>
      </c>
      <c r="BY25" s="14">
        <f t="shared" si="66"/>
        <v>1.3811976629919567</v>
      </c>
      <c r="BZ25" s="14">
        <f t="shared" si="66"/>
        <v>1.763306753439303</v>
      </c>
      <c r="CA25" s="14">
        <f t="shared" si="66"/>
        <v>1.8647345160315814</v>
      </c>
      <c r="CB25" s="14">
        <f t="shared" si="66"/>
        <v>2.1655440122327394</v>
      </c>
      <c r="CC25" s="14">
        <f t="shared" si="66"/>
        <v>1.548071439102829</v>
      </c>
      <c r="CD25" s="14">
        <f t="shared" si="66"/>
        <v>1.4906786626611521</v>
      </c>
      <c r="CE25" s="14">
        <f t="shared" si="66"/>
        <v>1.3265189710789176</v>
      </c>
    </row>
    <row r="26" spans="1:83" x14ac:dyDescent="0.3">
      <c r="A26" s="8" t="s">
        <v>1</v>
      </c>
      <c r="B26" s="8">
        <v>3183</v>
      </c>
      <c r="C26" s="33">
        <v>59.999381663112999</v>
      </c>
      <c r="D26" s="33">
        <v>41.787103448275801</v>
      </c>
      <c r="E26" s="33">
        <v>35.365456204379498</v>
      </c>
      <c r="F26" s="33">
        <v>42.447210144927503</v>
      </c>
      <c r="G26" s="33">
        <v>66.721601642710397</v>
      </c>
      <c r="H26" s="33">
        <v>76.630285714285705</v>
      </c>
      <c r="I26" s="33">
        <v>62.160884831460599</v>
      </c>
      <c r="J26" s="33">
        <v>71.244435483870902</v>
      </c>
      <c r="K26" s="33">
        <v>87.348784773060004</v>
      </c>
      <c r="L26" s="33">
        <v>80.452824773413795</v>
      </c>
      <c r="M26" s="33">
        <v>79.991294117647001</v>
      </c>
      <c r="N26" s="33">
        <v>89.505103448275804</v>
      </c>
      <c r="O26" s="10">
        <v>88.9224627875507</v>
      </c>
      <c r="P26" s="10">
        <v>94.973559822747404</v>
      </c>
      <c r="Q26" s="10">
        <v>88.381897926634693</v>
      </c>
      <c r="R26" s="10">
        <v>112.99763213530601</v>
      </c>
      <c r="S26" s="10">
        <v>122.141177536231</v>
      </c>
      <c r="T26" s="10">
        <v>144.25590163934399</v>
      </c>
      <c r="U26" s="10">
        <v>153.84007309941501</v>
      </c>
      <c r="V26" s="10">
        <v>141.745089820359</v>
      </c>
      <c r="W26" s="10">
        <v>99.351879844961204</v>
      </c>
      <c r="X26" s="10">
        <v>85.578425047438301</v>
      </c>
      <c r="Y26" s="10">
        <v>98.636191709844496</v>
      </c>
      <c r="Z26" s="10">
        <v>87.965905707196001</v>
      </c>
      <c r="AA26" s="9">
        <v>72.249115646258502</v>
      </c>
      <c r="AB26" s="9">
        <v>105.88986013986001</v>
      </c>
      <c r="AC26" s="9">
        <v>74.648459119496806</v>
      </c>
      <c r="AD26" s="9">
        <v>82.767887323943597</v>
      </c>
      <c r="AE26" s="9">
        <v>99.928441558441506</v>
      </c>
      <c r="AF26" s="9">
        <v>131.39229102167101</v>
      </c>
      <c r="AG26" s="9">
        <v>157.46287356321801</v>
      </c>
      <c r="AH26" s="9">
        <v>245.93828703703701</v>
      </c>
      <c r="AI26" s="9">
        <v>320.47121428571398</v>
      </c>
      <c r="AJ26" s="9">
        <v>173.09531666666601</v>
      </c>
      <c r="AK26" s="9">
        <v>166.12348580441599</v>
      </c>
      <c r="AL26" s="9">
        <v>143.68179450072299</v>
      </c>
      <c r="AM26" s="11"/>
      <c r="AN26" s="8" t="str">
        <f t="shared" si="64"/>
        <v>HONDURAS</v>
      </c>
      <c r="AO26" s="8">
        <f t="shared" si="65"/>
        <v>3183</v>
      </c>
      <c r="AP26" s="12">
        <f t="shared" si="14"/>
        <v>115.81</v>
      </c>
      <c r="AQ26" s="12">
        <f t="shared" si="15"/>
        <v>187.59</v>
      </c>
      <c r="AR26" s="12">
        <f t="shared" si="16"/>
        <v>151.38</v>
      </c>
      <c r="AS26" s="12">
        <f t="shared" si="17"/>
        <v>184.53</v>
      </c>
      <c r="AT26" s="12">
        <f t="shared" si="18"/>
        <v>174.56</v>
      </c>
      <c r="AU26" s="12">
        <f t="shared" si="19"/>
        <v>224.55</v>
      </c>
      <c r="AV26" s="12">
        <f t="shared" si="20"/>
        <v>298.14999999999998</v>
      </c>
      <c r="AW26" s="12">
        <f t="shared" si="21"/>
        <v>390.07</v>
      </c>
      <c r="AX26" s="12">
        <f t="shared" si="22"/>
        <v>504.97</v>
      </c>
      <c r="AY26" s="12">
        <f t="shared" si="23"/>
        <v>238.85</v>
      </c>
      <c r="AZ26" s="12">
        <f t="shared" si="24"/>
        <v>229.51</v>
      </c>
      <c r="BA26" s="12">
        <f t="shared" si="25"/>
        <v>191.73</v>
      </c>
      <c r="BC26" s="8" t="str">
        <f t="shared" si="26"/>
        <v>HONDURAS</v>
      </c>
      <c r="BD26" s="8">
        <f t="shared" si="27"/>
        <v>3183</v>
      </c>
      <c r="BE26" s="14">
        <f t="shared" si="28"/>
        <v>5.6913441474140465E-2</v>
      </c>
      <c r="BF26" s="14">
        <f t="shared" si="7"/>
        <v>6.2440730721442628E-2</v>
      </c>
      <c r="BG26" s="14">
        <f t="shared" si="8"/>
        <v>5.1052762538080554E-2</v>
      </c>
      <c r="BH26" s="14">
        <f t="shared" si="9"/>
        <v>6.1298762906221368E-2</v>
      </c>
      <c r="BI26" s="14">
        <f t="shared" si="9"/>
        <v>7.4314015874778247E-2</v>
      </c>
      <c r="BJ26" s="14">
        <f t="shared" si="9"/>
        <v>9.0651053614027047E-2</v>
      </c>
      <c r="BK26" s="14">
        <f t="shared" si="9"/>
        <v>9.6102634392566152E-2</v>
      </c>
      <c r="BL26" s="14">
        <f t="shared" si="9"/>
        <v>0.11809489445221016</v>
      </c>
      <c r="BM26" s="14">
        <f t="shared" si="9"/>
        <v>0.13050943503011575</v>
      </c>
      <c r="BN26" s="14">
        <f t="shared" si="9"/>
        <v>8.7266700771455194E-2</v>
      </c>
      <c r="BO26" s="14">
        <f t="shared" si="9"/>
        <v>8.8714016697885076E-2</v>
      </c>
      <c r="BP26" s="14">
        <f t="shared" si="9"/>
        <v>8.2641551527077362E-2</v>
      </c>
      <c r="BR26" s="8" t="str">
        <f t="shared" si="29"/>
        <v>HONDURAS</v>
      </c>
      <c r="BS26" s="8">
        <f t="shared" si="30"/>
        <v>3183</v>
      </c>
      <c r="BT26" s="14">
        <f t="shared" ref="BT26:BY67" si="67">(1+0.5*((+O26-C26)/C26 +(AA26-O26)/O26))</f>
        <v>1.1472759931002703</v>
      </c>
      <c r="BU26" s="14">
        <f t="shared" si="67"/>
        <v>1.6938681862760667</v>
      </c>
      <c r="BV26" s="14">
        <f t="shared" si="67"/>
        <v>1.6718574894796561</v>
      </c>
      <c r="BW26" s="14">
        <f t="shared" si="66"/>
        <v>1.6972744720076818</v>
      </c>
      <c r="BX26" s="14">
        <f t="shared" si="66"/>
        <v>1.3243740190138138</v>
      </c>
      <c r="BY26" s="14">
        <f t="shared" si="66"/>
        <v>1.3966599309487266</v>
      </c>
      <c r="BZ26" s="14">
        <f t="shared" si="66"/>
        <v>1.7492092777793213</v>
      </c>
      <c r="CA26" s="14">
        <f t="shared" si="66"/>
        <v>1.862317312066831</v>
      </c>
      <c r="CB26" s="14">
        <f t="shared" si="66"/>
        <v>2.1815168655203285</v>
      </c>
      <c r="CC26" s="14">
        <f t="shared" si="66"/>
        <v>1.543180367605296</v>
      </c>
      <c r="CD26" s="14">
        <f t="shared" si="66"/>
        <v>1.4586453797011529</v>
      </c>
      <c r="CE26" s="14">
        <f t="shared" si="66"/>
        <v>1.3080918671280275</v>
      </c>
    </row>
    <row r="27" spans="1:83" x14ac:dyDescent="0.3">
      <c r="A27" s="8" t="s">
        <v>1</v>
      </c>
      <c r="B27" s="8">
        <v>3211</v>
      </c>
      <c r="C27" s="33">
        <v>58.7505756929637</v>
      </c>
      <c r="D27" s="33">
        <v>40.881413793103398</v>
      </c>
      <c r="E27" s="33">
        <v>34.993886861313797</v>
      </c>
      <c r="F27" s="33">
        <v>41.587137681159398</v>
      </c>
      <c r="G27" s="33">
        <v>65.830718685831599</v>
      </c>
      <c r="H27" s="33">
        <v>77.7431428571428</v>
      </c>
      <c r="I27" s="33">
        <v>61.600688202247099</v>
      </c>
      <c r="J27" s="33">
        <v>70.480725806451602</v>
      </c>
      <c r="K27" s="33">
        <v>86.486793557832996</v>
      </c>
      <c r="L27" s="33">
        <v>79.181148036253703</v>
      </c>
      <c r="M27" s="33">
        <v>78.220611764705794</v>
      </c>
      <c r="N27" s="33">
        <v>88.126931034482695</v>
      </c>
      <c r="O27" s="10">
        <v>88.000527740189398</v>
      </c>
      <c r="P27" s="10">
        <v>94.472939438700095</v>
      </c>
      <c r="Q27" s="10">
        <v>87.882153110047796</v>
      </c>
      <c r="R27" s="10">
        <v>116.216976744186</v>
      </c>
      <c r="S27" s="10">
        <v>123.485307971014</v>
      </c>
      <c r="T27" s="10">
        <v>145.927267759562</v>
      </c>
      <c r="U27" s="10">
        <v>155.223742690058</v>
      </c>
      <c r="V27" s="10">
        <v>137.14122754491001</v>
      </c>
      <c r="W27" s="10">
        <v>98.579961240309999</v>
      </c>
      <c r="X27" s="10">
        <v>85.138444022770301</v>
      </c>
      <c r="Y27" s="10">
        <v>96.9356994818652</v>
      </c>
      <c r="Z27" s="10">
        <v>87.789305210918101</v>
      </c>
      <c r="AA27" s="9">
        <v>72.325306122448893</v>
      </c>
      <c r="AB27" s="9">
        <v>105.464055944055</v>
      </c>
      <c r="AC27" s="9">
        <v>74.055880503144607</v>
      </c>
      <c r="AD27" s="9">
        <v>82.197112676056307</v>
      </c>
      <c r="AE27" s="9">
        <v>98.299480519480497</v>
      </c>
      <c r="AF27" s="9">
        <v>127.698823529411</v>
      </c>
      <c r="AG27" s="9">
        <v>153.74</v>
      </c>
      <c r="AH27" s="9">
        <v>242.792052469135</v>
      </c>
      <c r="AI27" s="9">
        <v>313.557128571428</v>
      </c>
      <c r="AJ27" s="9">
        <v>171.183083333333</v>
      </c>
      <c r="AK27" s="9">
        <v>167.845299684542</v>
      </c>
      <c r="AL27" s="9">
        <v>144.589681620839</v>
      </c>
      <c r="AM27" s="11"/>
      <c r="AN27" s="8" t="str">
        <f t="shared" si="64"/>
        <v>HONDURAS</v>
      </c>
      <c r="AO27" s="8">
        <f t="shared" si="65"/>
        <v>3211</v>
      </c>
      <c r="AP27" s="12">
        <f t="shared" si="14"/>
        <v>115.61</v>
      </c>
      <c r="AQ27" s="12">
        <f t="shared" si="15"/>
        <v>187.76</v>
      </c>
      <c r="AR27" s="12">
        <f t="shared" si="16"/>
        <v>150.26</v>
      </c>
      <c r="AS27" s="12">
        <f t="shared" si="17"/>
        <v>191.19</v>
      </c>
      <c r="AT27" s="12">
        <f t="shared" si="18"/>
        <v>174.82</v>
      </c>
      <c r="AU27" s="12">
        <f t="shared" si="19"/>
        <v>219.99</v>
      </c>
      <c r="AV27" s="12">
        <f t="shared" si="20"/>
        <v>295.92</v>
      </c>
      <c r="AW27" s="12">
        <f t="shared" si="21"/>
        <v>380.79</v>
      </c>
      <c r="AX27" s="12">
        <f t="shared" si="22"/>
        <v>490.1</v>
      </c>
      <c r="AY27" s="12">
        <f t="shared" si="23"/>
        <v>235.53</v>
      </c>
      <c r="AZ27" s="12">
        <f t="shared" si="24"/>
        <v>231.81</v>
      </c>
      <c r="BA27" s="12">
        <f t="shared" si="25"/>
        <v>192.72</v>
      </c>
      <c r="BC27" s="8" t="str">
        <f t="shared" si="26"/>
        <v>HONDURAS</v>
      </c>
      <c r="BD27" s="8">
        <f t="shared" si="27"/>
        <v>3211</v>
      </c>
      <c r="BE27" s="14">
        <f t="shared" si="28"/>
        <v>5.6837633726132215E-2</v>
      </c>
      <c r="BF27" s="14">
        <f t="shared" si="7"/>
        <v>6.2478422770450584E-2</v>
      </c>
      <c r="BG27" s="14">
        <f t="shared" si="8"/>
        <v>5.1092421989292001E-2</v>
      </c>
      <c r="BH27" s="14">
        <f t="shared" si="9"/>
        <v>6.2266411374382179E-2</v>
      </c>
      <c r="BI27" s="14">
        <f t="shared" si="9"/>
        <v>7.461955800720195E-2</v>
      </c>
      <c r="BJ27" s="14">
        <f t="shared" si="9"/>
        <v>9.115995589639167E-2</v>
      </c>
      <c r="BK27" s="14">
        <f t="shared" si="9"/>
        <v>9.6139997171369992E-2</v>
      </c>
      <c r="BL27" s="14">
        <f t="shared" si="9"/>
        <v>0.11685633491929182</v>
      </c>
      <c r="BM27" s="14">
        <f t="shared" si="9"/>
        <v>0.12936400458429298</v>
      </c>
      <c r="BN27" s="14">
        <f t="shared" si="9"/>
        <v>8.7043503299922512E-2</v>
      </c>
      <c r="BO27" s="14">
        <f t="shared" si="9"/>
        <v>8.898904254055677E-2</v>
      </c>
      <c r="BP27" s="14">
        <f t="shared" si="9"/>
        <v>8.3152713720715296E-2</v>
      </c>
      <c r="BR27" s="8" t="str">
        <f t="shared" si="29"/>
        <v>HONDURAS</v>
      </c>
      <c r="BS27" s="8">
        <f t="shared" si="30"/>
        <v>3211</v>
      </c>
      <c r="BT27" s="14">
        <f t="shared" si="67"/>
        <v>1.1598700977238505</v>
      </c>
      <c r="BU27" s="14">
        <f t="shared" si="67"/>
        <v>1.7136216952273968</v>
      </c>
      <c r="BV27" s="14">
        <f t="shared" si="67"/>
        <v>1.6770149372601297</v>
      </c>
      <c r="BW27" s="14">
        <f t="shared" si="66"/>
        <v>1.7509071117711072</v>
      </c>
      <c r="BX27" s="14">
        <f t="shared" si="66"/>
        <v>1.3359213037449784</v>
      </c>
      <c r="BY27" s="14">
        <f t="shared" si="66"/>
        <v>1.3760645006972969</v>
      </c>
      <c r="BZ27" s="14">
        <f t="shared" si="66"/>
        <v>1.7551395327032897</v>
      </c>
      <c r="CA27" s="14">
        <f t="shared" si="66"/>
        <v>1.8580886792270084</v>
      </c>
      <c r="CB27" s="14">
        <f t="shared" si="66"/>
        <v>2.1602828837044461</v>
      </c>
      <c r="CC27" s="14">
        <f t="shared" si="66"/>
        <v>1.5429400385425516</v>
      </c>
      <c r="CD27" s="14">
        <f t="shared" si="66"/>
        <v>1.48538601406548</v>
      </c>
      <c r="CE27" s="14">
        <f t="shared" si="66"/>
        <v>1.3215883981510121</v>
      </c>
    </row>
    <row r="28" spans="1:83" x14ac:dyDescent="0.3">
      <c r="A28" s="8" t="s">
        <v>1</v>
      </c>
      <c r="B28" s="8">
        <v>3301</v>
      </c>
      <c r="C28" s="33">
        <v>58.994690831556497</v>
      </c>
      <c r="D28" s="33">
        <v>40.990879310344802</v>
      </c>
      <c r="E28" s="33">
        <v>35.052025547445197</v>
      </c>
      <c r="F28" s="33">
        <v>41.674420289855</v>
      </c>
      <c r="G28" s="33">
        <v>66.102813141683697</v>
      </c>
      <c r="H28" s="33">
        <v>77.937504761904705</v>
      </c>
      <c r="I28" s="33">
        <v>61.667373595505602</v>
      </c>
      <c r="J28" s="33">
        <v>70.500940860214996</v>
      </c>
      <c r="K28" s="33">
        <v>86.581844802342601</v>
      </c>
      <c r="L28" s="33">
        <v>79.286223564954597</v>
      </c>
      <c r="M28" s="33">
        <v>78.369270588235196</v>
      </c>
      <c r="N28" s="33">
        <v>88.282724137930998</v>
      </c>
      <c r="O28" s="10">
        <v>88.155372124492501</v>
      </c>
      <c r="P28" s="10">
        <v>94.641078286558297</v>
      </c>
      <c r="Q28" s="10">
        <v>88.051244019138693</v>
      </c>
      <c r="R28" s="10">
        <v>116.868329809725</v>
      </c>
      <c r="S28" s="10">
        <v>124.234402173913</v>
      </c>
      <c r="T28" s="10">
        <v>146.94715846994501</v>
      </c>
      <c r="U28" s="10">
        <v>156.09578947368399</v>
      </c>
      <c r="V28" s="10">
        <v>137.235179640718</v>
      </c>
      <c r="W28" s="10">
        <v>98.702848837209302</v>
      </c>
      <c r="X28" s="10">
        <v>85.157400379506598</v>
      </c>
      <c r="Y28" s="10">
        <v>97.109715025906695</v>
      </c>
      <c r="Z28" s="10">
        <v>88.055657568238203</v>
      </c>
      <c r="AA28" s="9">
        <v>72.591972789115601</v>
      </c>
      <c r="AB28" s="9">
        <v>105.90503496503401</v>
      </c>
      <c r="AC28" s="9">
        <v>74.281037735848997</v>
      </c>
      <c r="AD28" s="9">
        <v>82.664084507042205</v>
      </c>
      <c r="AE28" s="9">
        <v>98.6840259740259</v>
      </c>
      <c r="AF28" s="9">
        <v>128.62708978328101</v>
      </c>
      <c r="AG28" s="9">
        <v>155.09362068965501</v>
      </c>
      <c r="AH28" s="9">
        <v>244.464459876543</v>
      </c>
      <c r="AI28" s="9">
        <v>314.86047142857097</v>
      </c>
      <c r="AJ28" s="9">
        <v>172.07275000000001</v>
      </c>
      <c r="AK28" s="9">
        <v>169.064873817034</v>
      </c>
      <c r="AL28" s="9">
        <v>145.69565846599099</v>
      </c>
      <c r="AM28" s="11"/>
      <c r="AN28" s="8" t="str">
        <f t="shared" si="64"/>
        <v>HONDURAS</v>
      </c>
      <c r="AO28" s="8">
        <f t="shared" si="65"/>
        <v>3301</v>
      </c>
      <c r="AP28" s="12">
        <f t="shared" si="14"/>
        <v>116.05</v>
      </c>
      <c r="AQ28" s="12">
        <f t="shared" si="15"/>
        <v>188.66</v>
      </c>
      <c r="AR28" s="12">
        <f t="shared" si="16"/>
        <v>150.91999999999999</v>
      </c>
      <c r="AS28" s="12">
        <f t="shared" si="17"/>
        <v>193.01</v>
      </c>
      <c r="AT28" s="12">
        <f t="shared" si="18"/>
        <v>176.08</v>
      </c>
      <c r="AU28" s="12">
        <f t="shared" si="19"/>
        <v>222.39</v>
      </c>
      <c r="AV28" s="12">
        <f t="shared" si="20"/>
        <v>299.47000000000003</v>
      </c>
      <c r="AW28" s="12">
        <f t="shared" si="21"/>
        <v>384.13</v>
      </c>
      <c r="AX28" s="12">
        <f t="shared" si="22"/>
        <v>493.47</v>
      </c>
      <c r="AY28" s="12">
        <f t="shared" si="23"/>
        <v>237.3</v>
      </c>
      <c r="AZ28" s="12">
        <f t="shared" si="24"/>
        <v>233.96</v>
      </c>
      <c r="BA28" s="12">
        <f t="shared" si="25"/>
        <v>194.6</v>
      </c>
      <c r="BC28" s="8" t="str">
        <f t="shared" si="26"/>
        <v>HONDURAS</v>
      </c>
      <c r="BD28" s="8">
        <f t="shared" si="27"/>
        <v>3301</v>
      </c>
      <c r="BE28" s="14">
        <f t="shared" si="28"/>
        <v>5.6770619681992429E-2</v>
      </c>
      <c r="BF28" s="14">
        <f t="shared" si="7"/>
        <v>6.2401373034370378E-2</v>
      </c>
      <c r="BG28" s="14">
        <f t="shared" si="8"/>
        <v>5.0994473602015485E-2</v>
      </c>
      <c r="BH28" s="14">
        <f t="shared" si="9"/>
        <v>6.2316076328837421E-2</v>
      </c>
      <c r="BI28" s="14">
        <f t="shared" si="9"/>
        <v>7.4668985902628271E-2</v>
      </c>
      <c r="BJ28" s="14">
        <f t="shared" si="9"/>
        <v>9.1330187305675964E-2</v>
      </c>
      <c r="BK28" s="14">
        <f t="shared" si="9"/>
        <v>9.6327999305385714E-2</v>
      </c>
      <c r="BL28" s="14">
        <f t="shared" si="9"/>
        <v>0.1168265647559463</v>
      </c>
      <c r="BM28" s="14">
        <f t="shared" si="9"/>
        <v>0.12921310597485228</v>
      </c>
      <c r="BN28" s="14">
        <f t="shared" si="9"/>
        <v>8.6939410646579215E-2</v>
      </c>
      <c r="BO28" s="14">
        <f t="shared" si="9"/>
        <v>8.9013321193660427E-2</v>
      </c>
      <c r="BP28" s="14">
        <f t="shared" si="9"/>
        <v>8.3197882268056092E-2</v>
      </c>
      <c r="BR28" s="8" t="str">
        <f t="shared" si="29"/>
        <v>HONDURAS</v>
      </c>
      <c r="BS28" s="8">
        <f t="shared" si="30"/>
        <v>3301</v>
      </c>
      <c r="BT28" s="14">
        <f t="shared" si="67"/>
        <v>1.1588741054781126</v>
      </c>
      <c r="BU28" s="14">
        <f t="shared" si="67"/>
        <v>1.7139251121083947</v>
      </c>
      <c r="BV28" s="14">
        <f t="shared" si="67"/>
        <v>1.677813654379124</v>
      </c>
      <c r="BW28" s="14">
        <f t="shared" si="66"/>
        <v>1.7558223604571714</v>
      </c>
      <c r="BX28" s="14">
        <f t="shared" si="66"/>
        <v>1.3368745389497199</v>
      </c>
      <c r="BY28" s="14">
        <f t="shared" si="66"/>
        <v>1.3803887287277303</v>
      </c>
      <c r="BZ28" s="14">
        <f t="shared" si="66"/>
        <v>1.7624169191739125</v>
      </c>
      <c r="CA28" s="14">
        <f t="shared" si="66"/>
        <v>1.8639632436491975</v>
      </c>
      <c r="CB28" s="14">
        <f t="shared" si="66"/>
        <v>2.1649891888102797</v>
      </c>
      <c r="CC28" s="14">
        <f t="shared" si="66"/>
        <v>1.5473469659086483</v>
      </c>
      <c r="CD28" s="14">
        <f t="shared" si="66"/>
        <v>1.4900488373587693</v>
      </c>
      <c r="CE28" s="14">
        <f t="shared" si="66"/>
        <v>1.3260069820473384</v>
      </c>
    </row>
    <row r="29" spans="1:83" x14ac:dyDescent="0.3">
      <c r="A29" s="8" t="s">
        <v>1</v>
      </c>
      <c r="B29" s="8">
        <v>3310</v>
      </c>
      <c r="C29" s="33">
        <v>59.005756929637499</v>
      </c>
      <c r="D29" s="33">
        <v>40.883413793103401</v>
      </c>
      <c r="E29" s="33">
        <v>34.938284671532799</v>
      </c>
      <c r="F29" s="33">
        <v>41.4483514492753</v>
      </c>
      <c r="G29" s="33">
        <v>65.797864476385996</v>
      </c>
      <c r="H29" s="33">
        <v>77.7457142857142</v>
      </c>
      <c r="I29" s="33">
        <v>61.398441011235903</v>
      </c>
      <c r="J29" s="33">
        <v>70.114260752688097</v>
      </c>
      <c r="K29" s="33">
        <v>86.252240117130299</v>
      </c>
      <c r="L29" s="33">
        <v>78.855815709969704</v>
      </c>
      <c r="M29" s="33">
        <v>78.108000000000004</v>
      </c>
      <c r="N29" s="33">
        <v>88.145482758620602</v>
      </c>
      <c r="O29" s="10">
        <v>87.892002706359904</v>
      </c>
      <c r="P29" s="10">
        <v>94.289512555391397</v>
      </c>
      <c r="Q29" s="10">
        <v>87.784226475279098</v>
      </c>
      <c r="R29" s="10">
        <v>117.331966173361</v>
      </c>
      <c r="S29" s="10">
        <v>124.966141304347</v>
      </c>
      <c r="T29" s="10">
        <v>147.983278688524</v>
      </c>
      <c r="U29" s="10">
        <v>157.02139259259201</v>
      </c>
      <c r="V29" s="10">
        <v>136.652170658682</v>
      </c>
      <c r="W29" s="10">
        <v>98.780872093023206</v>
      </c>
      <c r="X29" s="10">
        <v>84.818994307400303</v>
      </c>
      <c r="Y29" s="10">
        <v>96.941761658030998</v>
      </c>
      <c r="Z29" s="10">
        <v>88.182084367245594</v>
      </c>
      <c r="AA29" s="9">
        <v>72.799931972789096</v>
      </c>
      <c r="AB29" s="9">
        <v>106.283846153846</v>
      </c>
      <c r="AC29" s="9">
        <v>74.022955974842702</v>
      </c>
      <c r="AD29" s="9">
        <v>82.946549295774602</v>
      </c>
      <c r="AE29" s="9">
        <v>98.793116883116795</v>
      </c>
      <c r="AF29" s="9">
        <v>129.23647058823499</v>
      </c>
      <c r="AG29" s="9">
        <v>156.102931034482</v>
      </c>
      <c r="AH29" s="9">
        <v>246.318317901234</v>
      </c>
      <c r="AI29" s="9">
        <v>315.15621428571399</v>
      </c>
      <c r="AJ29" s="9">
        <v>172.89675</v>
      </c>
      <c r="AK29" s="9">
        <v>170.915394321766</v>
      </c>
      <c r="AL29" s="9">
        <v>147.348885672937</v>
      </c>
      <c r="AM29" s="11"/>
      <c r="AN29" s="8" t="str">
        <f t="shared" si="64"/>
        <v>HONDURAS</v>
      </c>
      <c r="AO29" s="8">
        <f t="shared" si="65"/>
        <v>3310</v>
      </c>
      <c r="AP29" s="12">
        <f t="shared" si="14"/>
        <v>116.39</v>
      </c>
      <c r="AQ29" s="12">
        <f t="shared" si="15"/>
        <v>189.49</v>
      </c>
      <c r="AR29" s="12">
        <f t="shared" si="16"/>
        <v>150.9</v>
      </c>
      <c r="AS29" s="12">
        <f t="shared" si="17"/>
        <v>195.46</v>
      </c>
      <c r="AT29" s="12">
        <f t="shared" si="18"/>
        <v>178.01</v>
      </c>
      <c r="AU29" s="12">
        <f t="shared" si="19"/>
        <v>225.28</v>
      </c>
      <c r="AV29" s="12">
        <f t="shared" si="20"/>
        <v>304.02</v>
      </c>
      <c r="AW29" s="12">
        <f t="shared" si="21"/>
        <v>388.5</v>
      </c>
      <c r="AX29" s="12">
        <f t="shared" si="22"/>
        <v>495.68</v>
      </c>
      <c r="AY29" s="12">
        <f t="shared" si="23"/>
        <v>239.55</v>
      </c>
      <c r="AZ29" s="12">
        <f t="shared" si="24"/>
        <v>237.55</v>
      </c>
      <c r="BA29" s="12">
        <f t="shared" si="25"/>
        <v>197.63</v>
      </c>
      <c r="BC29" s="8" t="str">
        <f t="shared" si="26"/>
        <v>HONDURAS</v>
      </c>
      <c r="BD29" s="8">
        <f t="shared" si="27"/>
        <v>3310</v>
      </c>
      <c r="BE29" s="14">
        <f t="shared" si="28"/>
        <v>5.6649990191274313E-2</v>
      </c>
      <c r="BF29" s="14">
        <f t="shared" si="7"/>
        <v>6.2260662338826808E-2</v>
      </c>
      <c r="BG29" s="14">
        <f t="shared" si="8"/>
        <v>5.0731660860899377E-2</v>
      </c>
      <c r="BH29" s="14">
        <f t="shared" si="9"/>
        <v>6.2330307340142228E-2</v>
      </c>
      <c r="BI29" s="14">
        <f t="shared" si="9"/>
        <v>7.4663543520202699E-2</v>
      </c>
      <c r="BJ29" s="14">
        <f t="shared" si="9"/>
        <v>9.1529364199523636E-2</v>
      </c>
      <c r="BK29" s="14">
        <f t="shared" si="9"/>
        <v>9.6572297996419476E-2</v>
      </c>
      <c r="BL29" s="14">
        <f t="shared" si="9"/>
        <v>0.11682984202710885</v>
      </c>
      <c r="BM29" s="14">
        <f t="shared" si="9"/>
        <v>0.12897595888366517</v>
      </c>
      <c r="BN29" s="14">
        <f t="shared" si="9"/>
        <v>8.6786417435818691E-2</v>
      </c>
      <c r="BO29" s="14">
        <f t="shared" si="9"/>
        <v>8.9208596363760606E-2</v>
      </c>
      <c r="BP29" s="14">
        <f t="shared" si="9"/>
        <v>8.3461358842358141E-2</v>
      </c>
      <c r="BR29" s="8" t="str">
        <f t="shared" si="29"/>
        <v>HONDURAS</v>
      </c>
      <c r="BS29" s="8">
        <f t="shared" si="30"/>
        <v>3310</v>
      </c>
      <c r="BT29" s="14">
        <f t="shared" si="67"/>
        <v>1.1589190414047872</v>
      </c>
      <c r="BU29" s="14">
        <f t="shared" si="67"/>
        <v>1.7167549180877626</v>
      </c>
      <c r="BV29" s="14">
        <f t="shared" si="67"/>
        <v>1.6778943372666724</v>
      </c>
      <c r="BW29" s="14">
        <f t="shared" si="66"/>
        <v>1.7688692005091728</v>
      </c>
      <c r="BX29" s="14">
        <f t="shared" si="66"/>
        <v>1.344901095869109</v>
      </c>
      <c r="BY29" s="14">
        <f t="shared" si="66"/>
        <v>1.3883724487552294</v>
      </c>
      <c r="BZ29" s="14">
        <f t="shared" si="66"/>
        <v>1.7757836644366776</v>
      </c>
      <c r="CA29" s="14">
        <f t="shared" si="66"/>
        <v>1.8757564393313697</v>
      </c>
      <c r="CB29" s="14">
        <f t="shared" si="66"/>
        <v>2.1678568170389267</v>
      </c>
      <c r="CC29" s="14">
        <f t="shared" si="66"/>
        <v>1.5570207376685894</v>
      </c>
      <c r="CD29" s="14">
        <f t="shared" si="66"/>
        <v>1.5020987665219545</v>
      </c>
      <c r="CE29" s="14">
        <f t="shared" si="66"/>
        <v>1.3356884708363248</v>
      </c>
    </row>
    <row r="30" spans="1:83" x14ac:dyDescent="0.3">
      <c r="A30" s="8" t="s">
        <v>2</v>
      </c>
      <c r="B30" s="8">
        <v>4300</v>
      </c>
      <c r="C30" s="33">
        <v>59.117356076759002</v>
      </c>
      <c r="D30" s="33">
        <v>40.933931034482697</v>
      </c>
      <c r="E30" s="33">
        <v>35.1200182481751</v>
      </c>
      <c r="F30" s="33">
        <v>41.733423913043403</v>
      </c>
      <c r="G30" s="33">
        <v>66.916406570841801</v>
      </c>
      <c r="H30" s="33">
        <v>80.503961904761894</v>
      </c>
      <c r="I30" s="33">
        <v>61.166867977528</v>
      </c>
      <c r="J30" s="33">
        <v>69.381639784946202</v>
      </c>
      <c r="K30" s="33">
        <v>86.022254758418697</v>
      </c>
      <c r="L30" s="33">
        <v>78.4829003021148</v>
      </c>
      <c r="M30" s="33">
        <v>77.791388235294093</v>
      </c>
      <c r="N30" s="33">
        <v>88.419241379310293</v>
      </c>
      <c r="O30" s="10">
        <v>87.971407307171802</v>
      </c>
      <c r="P30" s="10">
        <v>95.667577548005895</v>
      </c>
      <c r="Q30" s="10">
        <v>91.848086124401902</v>
      </c>
      <c r="R30" s="10">
        <v>123.521353065539</v>
      </c>
      <c r="S30" s="10">
        <v>139.40246376811501</v>
      </c>
      <c r="T30" s="10">
        <v>164.14561020036399</v>
      </c>
      <c r="U30" s="10">
        <v>164.03713450292301</v>
      </c>
      <c r="V30" s="10">
        <v>134.538622754491</v>
      </c>
      <c r="W30" s="10">
        <v>97.574631782945701</v>
      </c>
      <c r="X30" s="10">
        <v>82.625597722960094</v>
      </c>
      <c r="Y30" s="10">
        <v>97.677253886010305</v>
      </c>
      <c r="Z30" s="10">
        <v>94.289503722084305</v>
      </c>
      <c r="AA30" s="9">
        <v>75.205510204081605</v>
      </c>
      <c r="AB30" s="9">
        <v>110.577412587412</v>
      </c>
      <c r="AC30" s="9">
        <v>75.204559748427599</v>
      </c>
      <c r="AD30" s="9">
        <v>88.187183098591504</v>
      </c>
      <c r="AE30" s="9">
        <v>101.925584415584</v>
      </c>
      <c r="AF30" s="9">
        <v>136.41520123839001</v>
      </c>
      <c r="AG30" s="9">
        <v>165.961206896551</v>
      </c>
      <c r="AH30" s="9">
        <v>285.96862654320898</v>
      </c>
      <c r="AI30" s="9">
        <v>345.70907142857101</v>
      </c>
      <c r="AJ30" s="9">
        <v>188.887466666666</v>
      </c>
      <c r="AK30" s="9">
        <v>234.328911671924</v>
      </c>
      <c r="AL30" s="9">
        <v>200.14596237337099</v>
      </c>
      <c r="AM30" s="11"/>
      <c r="AN30" s="8" t="str">
        <f t="shared" si="64"/>
        <v>NICARAGUA</v>
      </c>
      <c r="AO30" s="8">
        <f t="shared" si="65"/>
        <v>4300</v>
      </c>
      <c r="AP30" s="12">
        <f t="shared" si="14"/>
        <v>125.5</v>
      </c>
      <c r="AQ30" s="12">
        <f t="shared" si="15"/>
        <v>208.05</v>
      </c>
      <c r="AR30" s="12">
        <f t="shared" si="16"/>
        <v>167.3</v>
      </c>
      <c r="AS30" s="12">
        <f t="shared" si="17"/>
        <v>224.36</v>
      </c>
      <c r="AT30" s="12">
        <f t="shared" si="18"/>
        <v>209.05</v>
      </c>
      <c r="AU30" s="12">
        <f t="shared" si="19"/>
        <v>263.55</v>
      </c>
      <c r="AV30" s="12">
        <f t="shared" si="20"/>
        <v>348.16</v>
      </c>
      <c r="AW30" s="12">
        <f t="shared" si="21"/>
        <v>479.84</v>
      </c>
      <c r="AX30" s="12">
        <f t="shared" si="22"/>
        <v>596.6</v>
      </c>
      <c r="AY30" s="12">
        <f t="shared" si="23"/>
        <v>281.60000000000002</v>
      </c>
      <c r="AZ30" s="12">
        <f t="shared" si="24"/>
        <v>360.9</v>
      </c>
      <c r="BA30" s="12">
        <f t="shared" si="25"/>
        <v>294.22000000000003</v>
      </c>
      <c r="BC30" s="8" t="str">
        <f t="shared" si="26"/>
        <v>NICARAGUA</v>
      </c>
      <c r="BD30" s="8">
        <f t="shared" si="27"/>
        <v>4300</v>
      </c>
      <c r="BE30" s="14">
        <f t="shared" si="28"/>
        <v>5.3341169388411401E-2</v>
      </c>
      <c r="BF30" s="14">
        <f t="shared" si="7"/>
        <v>5.9312426229226396E-2</v>
      </c>
      <c r="BG30" s="14">
        <f t="shared" si="8"/>
        <v>4.851283907821935E-2</v>
      </c>
      <c r="BH30" s="14">
        <f t="shared" si="9"/>
        <v>6.0815289140838051E-2</v>
      </c>
      <c r="BI30" s="14">
        <f t="shared" si="9"/>
        <v>7.3965556596268273E-2</v>
      </c>
      <c r="BJ30" s="14">
        <f t="shared" si="9"/>
        <v>9.143933532244268E-2</v>
      </c>
      <c r="BK30" s="14">
        <f t="shared" si="9"/>
        <v>9.3863010303641359E-2</v>
      </c>
      <c r="BL30" s="14">
        <f t="shared" si="9"/>
        <v>0.11755249378348039</v>
      </c>
      <c r="BM30" s="14">
        <f t="shared" si="9"/>
        <v>0.12701091353660604</v>
      </c>
      <c r="BN30" s="14">
        <f t="shared" si="9"/>
        <v>8.3984142895570185E-2</v>
      </c>
      <c r="BO30" s="14">
        <f t="shared" si="9"/>
        <v>9.8333980354139081E-2</v>
      </c>
      <c r="BP30" s="14">
        <f t="shared" si="9"/>
        <v>9.1868843371156708E-2</v>
      </c>
      <c r="BR30" s="8" t="str">
        <f t="shared" si="29"/>
        <v>NICARAGUA</v>
      </c>
      <c r="BS30" s="8">
        <f t="shared" si="30"/>
        <v>4300</v>
      </c>
      <c r="BT30" s="14">
        <f t="shared" si="67"/>
        <v>1.1714833591557838</v>
      </c>
      <c r="BU30" s="14">
        <f t="shared" si="67"/>
        <v>1.746486063677525</v>
      </c>
      <c r="BV30" s="14">
        <f t="shared" si="67"/>
        <v>1.7170279704952376</v>
      </c>
      <c r="BW30" s="14">
        <f t="shared" si="66"/>
        <v>1.8368566131605943</v>
      </c>
      <c r="BX30" s="14">
        <f t="shared" si="66"/>
        <v>1.4071967636382934</v>
      </c>
      <c r="BY30" s="14">
        <f t="shared" si="66"/>
        <v>1.4350188436543942</v>
      </c>
      <c r="BZ30" s="14">
        <f t="shared" si="66"/>
        <v>1.8467633401064441</v>
      </c>
      <c r="CA30" s="14">
        <f t="shared" si="66"/>
        <v>2.0323301484463974</v>
      </c>
      <c r="CB30" s="14">
        <f t="shared" si="66"/>
        <v>2.3386586289370124</v>
      </c>
      <c r="CC30" s="14">
        <f t="shared" si="66"/>
        <v>1.6694247334383481</v>
      </c>
      <c r="CD30" s="14">
        <f t="shared" si="66"/>
        <v>1.8273213793941296</v>
      </c>
      <c r="CE30" s="14">
        <f t="shared" si="66"/>
        <v>1.5945330631496768</v>
      </c>
    </row>
    <row r="31" spans="1:83" x14ac:dyDescent="0.3">
      <c r="A31" s="8" t="s">
        <v>2</v>
      </c>
      <c r="B31" s="8">
        <v>4307</v>
      </c>
      <c r="C31" s="33">
        <v>59.2717484008528</v>
      </c>
      <c r="D31" s="33">
        <v>40.868189655172401</v>
      </c>
      <c r="E31" s="33">
        <v>34.762518248175098</v>
      </c>
      <c r="F31" s="33">
        <v>41.2603623188405</v>
      </c>
      <c r="G31" s="33">
        <v>66.229342915811003</v>
      </c>
      <c r="H31" s="33">
        <v>79.640704761904701</v>
      </c>
      <c r="I31" s="33">
        <v>60.5214747191011</v>
      </c>
      <c r="J31" s="33">
        <v>68.652258064516104</v>
      </c>
      <c r="K31" s="33">
        <v>85.323997071742298</v>
      </c>
      <c r="L31" s="33">
        <v>77.861495468277894</v>
      </c>
      <c r="M31" s="33">
        <v>77.429599999999994</v>
      </c>
      <c r="N31" s="33">
        <v>88.658793103448204</v>
      </c>
      <c r="O31" s="10">
        <v>88.187483085250307</v>
      </c>
      <c r="P31" s="10">
        <v>95.496070901033903</v>
      </c>
      <c r="Q31" s="10">
        <v>91.129649122806995</v>
      </c>
      <c r="R31" s="10">
        <v>122.705158562367</v>
      </c>
      <c r="S31" s="10">
        <v>138.45376811594201</v>
      </c>
      <c r="T31" s="10">
        <v>163.260364298724</v>
      </c>
      <c r="U31" s="10">
        <v>163.156169590643</v>
      </c>
      <c r="V31" s="10">
        <v>133.33760479041899</v>
      </c>
      <c r="W31" s="10">
        <v>96.708139534883699</v>
      </c>
      <c r="X31" s="10">
        <v>81.901745730550203</v>
      </c>
      <c r="Y31" s="10">
        <v>97.368652849740897</v>
      </c>
      <c r="Z31" s="10">
        <v>94.524640198511094</v>
      </c>
      <c r="AA31" s="9">
        <v>75.496598639455698</v>
      </c>
      <c r="AB31" s="9">
        <v>110.90370629370599</v>
      </c>
      <c r="AC31" s="9">
        <v>74.639779874213801</v>
      </c>
      <c r="AD31" s="9">
        <v>87.667816901408401</v>
      </c>
      <c r="AE31" s="9">
        <v>101.206753246753</v>
      </c>
      <c r="AF31" s="9">
        <v>135.86142414860601</v>
      </c>
      <c r="AG31" s="9">
        <v>165.629885057471</v>
      </c>
      <c r="AH31" s="9">
        <v>286.11182098765403</v>
      </c>
      <c r="AI31" s="9">
        <v>345.11660000000001</v>
      </c>
      <c r="AJ31" s="9">
        <v>188.422683333333</v>
      </c>
      <c r="AK31" s="9">
        <v>235.18250788643499</v>
      </c>
      <c r="AL31" s="9">
        <v>201.74160636758299</v>
      </c>
      <c r="AM31" s="11"/>
      <c r="AN31" s="8" t="str">
        <f t="shared" si="64"/>
        <v>NICARAGUA</v>
      </c>
      <c r="AO31" s="8">
        <f t="shared" si="65"/>
        <v>4307</v>
      </c>
      <c r="AP31" s="12">
        <f t="shared" si="14"/>
        <v>126.28</v>
      </c>
      <c r="AQ31" s="12">
        <f t="shared" si="15"/>
        <v>209.01</v>
      </c>
      <c r="AR31" s="12">
        <f t="shared" si="16"/>
        <v>166.72</v>
      </c>
      <c r="AS31" s="12">
        <f t="shared" si="17"/>
        <v>224.28</v>
      </c>
      <c r="AT31" s="12">
        <f t="shared" si="18"/>
        <v>208.56</v>
      </c>
      <c r="AU31" s="12">
        <f t="shared" si="19"/>
        <v>263.79000000000002</v>
      </c>
      <c r="AV31" s="12">
        <f t="shared" si="20"/>
        <v>349.12</v>
      </c>
      <c r="AW31" s="12">
        <f t="shared" si="21"/>
        <v>482.18</v>
      </c>
      <c r="AX31" s="12">
        <f t="shared" si="22"/>
        <v>598.98</v>
      </c>
      <c r="AY31" s="12">
        <f t="shared" si="23"/>
        <v>282.07</v>
      </c>
      <c r="AZ31" s="12">
        <f t="shared" si="24"/>
        <v>363.88</v>
      </c>
      <c r="BA31" s="12">
        <f t="shared" si="25"/>
        <v>297.69</v>
      </c>
      <c r="BC31" s="8" t="str">
        <f t="shared" si="26"/>
        <v>NICARAGUA</v>
      </c>
      <c r="BD31" s="8">
        <f t="shared" si="27"/>
        <v>4307</v>
      </c>
      <c r="BE31" s="14">
        <f t="shared" si="28"/>
        <v>5.3663635633730368E-2</v>
      </c>
      <c r="BF31" s="14">
        <f t="shared" si="7"/>
        <v>5.9515367099637333E-2</v>
      </c>
      <c r="BG31" s="14">
        <f t="shared" si="8"/>
        <v>4.8266391346789915E-2</v>
      </c>
      <c r="BH31" s="14">
        <f t="shared" si="9"/>
        <v>6.0566076000170492E-2</v>
      </c>
      <c r="BI31" s="14">
        <f t="shared" si="9"/>
        <v>7.3625175943812238E-2</v>
      </c>
      <c r="BJ31" s="14">
        <f t="shared" si="9"/>
        <v>9.1165018720780117E-2</v>
      </c>
      <c r="BK31" s="14">
        <f t="shared" si="9"/>
        <v>9.3703122244727863E-2</v>
      </c>
      <c r="BL31" s="14">
        <f t="shared" si="9"/>
        <v>0.11748206314761113</v>
      </c>
      <c r="BM31" s="14">
        <f t="shared" si="9"/>
        <v>0.12688036778454428</v>
      </c>
      <c r="BN31" s="14">
        <f t="shared" si="9"/>
        <v>8.3805489976938097E-2</v>
      </c>
      <c r="BO31" s="14">
        <f t="shared" si="9"/>
        <v>9.8678999103076662E-2</v>
      </c>
      <c r="BP31" s="14">
        <f t="shared" si="9"/>
        <v>9.2648292998181364E-2</v>
      </c>
      <c r="BR31" s="8" t="str">
        <f t="shared" si="29"/>
        <v>NICARAGUA</v>
      </c>
      <c r="BS31" s="8">
        <f t="shared" si="30"/>
        <v>4307</v>
      </c>
      <c r="BT31" s="14">
        <f t="shared" si="67"/>
        <v>1.1719711024070714</v>
      </c>
      <c r="BU31" s="14">
        <f t="shared" si="67"/>
        <v>1.749013885550418</v>
      </c>
      <c r="BV31" s="14">
        <f t="shared" si="67"/>
        <v>1.7202710170273945</v>
      </c>
      <c r="BW31" s="14">
        <f t="shared" si="66"/>
        <v>1.8441912680037744</v>
      </c>
      <c r="BX31" s="14">
        <f t="shared" si="66"/>
        <v>1.4107493584586692</v>
      </c>
      <c r="BY31" s="14">
        <f t="shared" si="66"/>
        <v>1.441068866138437</v>
      </c>
      <c r="BZ31" s="14">
        <f t="shared" si="66"/>
        <v>1.8555004673758693</v>
      </c>
      <c r="CA31" s="14">
        <f t="shared" si="66"/>
        <v>2.0439936187152159</v>
      </c>
      <c r="CB31" s="14">
        <f t="shared" si="66"/>
        <v>2.3510315942801121</v>
      </c>
      <c r="CC31" s="14">
        <f t="shared" si="66"/>
        <v>1.6762422238919183</v>
      </c>
      <c r="CD31" s="14">
        <f t="shared" si="66"/>
        <v>1.8364470953069965</v>
      </c>
      <c r="CE31" s="14">
        <f t="shared" si="66"/>
        <v>1.6002186809052659</v>
      </c>
    </row>
    <row r="32" spans="1:83" x14ac:dyDescent="0.3">
      <c r="A32" s="8" t="s">
        <v>2</v>
      </c>
      <c r="B32" s="8">
        <v>4309</v>
      </c>
      <c r="C32" s="33">
        <v>59.2717484008528</v>
      </c>
      <c r="D32" s="33">
        <v>40.868189655172401</v>
      </c>
      <c r="E32" s="33">
        <v>34.762518248175098</v>
      </c>
      <c r="F32" s="33">
        <v>41.2603623188405</v>
      </c>
      <c r="G32" s="33">
        <v>66.229342915811003</v>
      </c>
      <c r="H32" s="33">
        <v>79.640704761904701</v>
      </c>
      <c r="I32" s="33">
        <v>60.5214747191011</v>
      </c>
      <c r="J32" s="33">
        <v>68.652258064516104</v>
      </c>
      <c r="K32" s="33">
        <v>85.323997071742298</v>
      </c>
      <c r="L32" s="33">
        <v>77.861495468277894</v>
      </c>
      <c r="M32" s="33">
        <v>77.429599999999994</v>
      </c>
      <c r="N32" s="33">
        <v>88.658793103448204</v>
      </c>
      <c r="O32" s="10">
        <v>88.187483085250307</v>
      </c>
      <c r="P32" s="10">
        <v>95.496070901033903</v>
      </c>
      <c r="Q32" s="10">
        <v>91.129649122806995</v>
      </c>
      <c r="R32" s="10">
        <v>122.705158562367</v>
      </c>
      <c r="S32" s="10">
        <v>138.45376811594201</v>
      </c>
      <c r="T32" s="10">
        <v>163.260364298724</v>
      </c>
      <c r="U32" s="10">
        <v>163.156169590643</v>
      </c>
      <c r="V32" s="10">
        <v>133.33760479041899</v>
      </c>
      <c r="W32" s="10">
        <v>96.708139534883699</v>
      </c>
      <c r="X32" s="10">
        <v>81.901745730550203</v>
      </c>
      <c r="Y32" s="10">
        <v>97.368652849740897</v>
      </c>
      <c r="Z32" s="10">
        <v>94.524640198511094</v>
      </c>
      <c r="AA32" s="9">
        <v>75.496598639455698</v>
      </c>
      <c r="AB32" s="9">
        <v>110.90370629370599</v>
      </c>
      <c r="AC32" s="9">
        <v>74.639779874213801</v>
      </c>
      <c r="AD32" s="9">
        <v>87.667816901408401</v>
      </c>
      <c r="AE32" s="9">
        <v>101.206753246753</v>
      </c>
      <c r="AF32" s="9">
        <v>135.86142414860601</v>
      </c>
      <c r="AG32" s="9">
        <v>184.01366666666601</v>
      </c>
      <c r="AH32" s="9">
        <v>285.61407407407398</v>
      </c>
      <c r="AI32" s="9">
        <v>344.11957142857102</v>
      </c>
      <c r="AJ32" s="9">
        <v>187.918616666666</v>
      </c>
      <c r="AK32" s="9">
        <v>235.793974763406</v>
      </c>
      <c r="AL32" s="9">
        <v>203.58034732272</v>
      </c>
      <c r="AM32" s="11"/>
      <c r="AN32" s="8" t="str">
        <f t="shared" si="64"/>
        <v>NICARAGUA</v>
      </c>
      <c r="AO32" s="8">
        <f t="shared" si="65"/>
        <v>4309</v>
      </c>
      <c r="AP32" s="12">
        <f t="shared" si="14"/>
        <v>126.89</v>
      </c>
      <c r="AQ32" s="12">
        <f t="shared" si="15"/>
        <v>210.02</v>
      </c>
      <c r="AR32" s="12">
        <f t="shared" si="16"/>
        <v>167.52</v>
      </c>
      <c r="AS32" s="12">
        <f t="shared" si="17"/>
        <v>225.36</v>
      </c>
      <c r="AT32" s="12">
        <f t="shared" si="18"/>
        <v>209.56</v>
      </c>
      <c r="AU32" s="12">
        <f t="shared" si="19"/>
        <v>265.07</v>
      </c>
      <c r="AV32" s="12">
        <f t="shared" si="20"/>
        <v>378.52</v>
      </c>
      <c r="AW32" s="12">
        <f t="shared" si="21"/>
        <v>483.57</v>
      </c>
      <c r="AX32" s="12">
        <f t="shared" si="22"/>
        <v>599.41</v>
      </c>
      <c r="AY32" s="12">
        <f t="shared" si="23"/>
        <v>282.5</v>
      </c>
      <c r="AZ32" s="12">
        <f t="shared" si="24"/>
        <v>366.81</v>
      </c>
      <c r="BA32" s="12">
        <f t="shared" si="25"/>
        <v>302.39</v>
      </c>
      <c r="BC32" s="8" t="str">
        <f t="shared" si="26"/>
        <v>NICARAGUA</v>
      </c>
      <c r="BD32" s="8">
        <f t="shared" si="27"/>
        <v>4309</v>
      </c>
      <c r="BE32" s="14">
        <f t="shared" si="28"/>
        <v>5.3421451346890289E-2</v>
      </c>
      <c r="BF32" s="14">
        <f t="shared" si="7"/>
        <v>5.9246773916062735E-2</v>
      </c>
      <c r="BG32" s="14">
        <f t="shared" si="8"/>
        <v>4.8048564853511493E-2</v>
      </c>
      <c r="BH32" s="14">
        <f t="shared" si="9"/>
        <v>6.0292740961469103E-2</v>
      </c>
      <c r="BI32" s="14">
        <f t="shared" si="9"/>
        <v>7.3292905114248477E-2</v>
      </c>
      <c r="BJ32" s="14">
        <f t="shared" si="9"/>
        <v>9.0753590482962845E-2</v>
      </c>
      <c r="BK32" s="14">
        <f t="shared" ref="BK32:BP72" si="68">(+I32+U32+AG32)/(SUM($C32:$N32)+SUM($O32:$Z32)+SUM($AA32:$AL32))</f>
        <v>9.7685095391365148E-2</v>
      </c>
      <c r="BL32" s="14">
        <f t="shared" si="68"/>
        <v>0.11683260302516359</v>
      </c>
      <c r="BM32" s="14">
        <f t="shared" si="68"/>
        <v>0.12606886241125181</v>
      </c>
      <c r="BN32" s="14">
        <f t="shared" si="68"/>
        <v>8.3306498169157778E-2</v>
      </c>
      <c r="BO32" s="14">
        <f t="shared" si="68"/>
        <v>9.8380171079152909E-2</v>
      </c>
      <c r="BP32" s="14">
        <f t="shared" si="68"/>
        <v>9.2670743248763787E-2</v>
      </c>
      <c r="BR32" s="8" t="str">
        <f t="shared" si="29"/>
        <v>NICARAGUA</v>
      </c>
      <c r="BS32" s="8">
        <f t="shared" si="30"/>
        <v>4309</v>
      </c>
      <c r="BT32" s="14">
        <f t="shared" si="67"/>
        <v>1.1719711024070714</v>
      </c>
      <c r="BU32" s="14">
        <f t="shared" si="67"/>
        <v>1.749013885550418</v>
      </c>
      <c r="BV32" s="14">
        <f t="shared" si="67"/>
        <v>1.7202710170273945</v>
      </c>
      <c r="BW32" s="14">
        <f t="shared" si="66"/>
        <v>1.8441912680037744</v>
      </c>
      <c r="BX32" s="14">
        <f t="shared" si="66"/>
        <v>1.4107493584586692</v>
      </c>
      <c r="BY32" s="14">
        <f t="shared" si="66"/>
        <v>1.441068866138437</v>
      </c>
      <c r="BZ32" s="14">
        <f t="shared" si="66"/>
        <v>1.9118384583182886</v>
      </c>
      <c r="CA32" s="14">
        <f t="shared" si="66"/>
        <v>2.0421271275840667</v>
      </c>
      <c r="CB32" s="14">
        <f t="shared" si="66"/>
        <v>2.3458767615213385</v>
      </c>
      <c r="CC32" s="14">
        <f t="shared" si="66"/>
        <v>1.673164959407683</v>
      </c>
      <c r="CD32" s="14">
        <f t="shared" si="66"/>
        <v>1.8395870528758591</v>
      </c>
      <c r="CE32" s="14">
        <f t="shared" si="66"/>
        <v>1.6099449329770825</v>
      </c>
    </row>
    <row r="33" spans="1:83" x14ac:dyDescent="0.3">
      <c r="A33" s="8" t="s">
        <v>2</v>
      </c>
      <c r="B33" s="8">
        <v>4315</v>
      </c>
      <c r="C33" s="33">
        <v>58.953432835820799</v>
      </c>
      <c r="D33" s="33">
        <v>40.8253448275862</v>
      </c>
      <c r="E33" s="33">
        <v>35.038120437956202</v>
      </c>
      <c r="F33" s="33">
        <v>41.635271739130403</v>
      </c>
      <c r="G33" s="33">
        <v>66.737227926078006</v>
      </c>
      <c r="H33" s="33">
        <v>80.287199999999999</v>
      </c>
      <c r="I33" s="33">
        <v>60.997584269662902</v>
      </c>
      <c r="J33" s="33">
        <v>69.191733870967695</v>
      </c>
      <c r="K33" s="33">
        <v>85.779604685212206</v>
      </c>
      <c r="L33" s="33">
        <v>78.271873111782398</v>
      </c>
      <c r="M33" s="33">
        <v>77.556705882352901</v>
      </c>
      <c r="N33" s="33">
        <v>88.126655172413706</v>
      </c>
      <c r="O33" s="10">
        <v>87.713612990527693</v>
      </c>
      <c r="P33" s="10">
        <v>95.383042836041298</v>
      </c>
      <c r="Q33" s="10">
        <v>91.562408293460905</v>
      </c>
      <c r="R33" s="10">
        <v>123.136680761099</v>
      </c>
      <c r="S33" s="10">
        <v>138.950471014492</v>
      </c>
      <c r="T33" s="10">
        <v>163.56854280510001</v>
      </c>
      <c r="U33" s="10">
        <v>163.42288011695899</v>
      </c>
      <c r="V33" s="10">
        <v>134.112035928143</v>
      </c>
      <c r="W33" s="10">
        <v>97.3005232558139</v>
      </c>
      <c r="X33" s="10">
        <v>82.430436432637507</v>
      </c>
      <c r="Y33" s="10">
        <v>97.388652849740893</v>
      </c>
      <c r="Z33" s="10">
        <v>93.996873449131499</v>
      </c>
      <c r="AA33" s="9">
        <v>74.978775510204002</v>
      </c>
      <c r="AB33" s="9">
        <v>110.253006993006</v>
      </c>
      <c r="AC33" s="9">
        <v>75.005251572326998</v>
      </c>
      <c r="AD33" s="9">
        <v>87.943943661971801</v>
      </c>
      <c r="AE33" s="9">
        <v>101.593116883116</v>
      </c>
      <c r="AF33" s="9">
        <v>135.92421052631499</v>
      </c>
      <c r="AG33" s="9">
        <v>165.31660919540201</v>
      </c>
      <c r="AH33" s="9">
        <v>284.87513888888799</v>
      </c>
      <c r="AI33" s="9">
        <v>344.522071428571</v>
      </c>
      <c r="AJ33" s="9">
        <v>188.18109999999999</v>
      </c>
      <c r="AK33" s="9">
        <v>233.453201892744</v>
      </c>
      <c r="AL33" s="9">
        <v>199.42646888567199</v>
      </c>
      <c r="AM33" s="11"/>
      <c r="AN33" s="8" t="str">
        <f t="shared" si="64"/>
        <v>NICARAGUA</v>
      </c>
      <c r="AO33" s="8">
        <f t="shared" si="65"/>
        <v>4315</v>
      </c>
      <c r="AP33" s="12">
        <f t="shared" si="14"/>
        <v>125.09</v>
      </c>
      <c r="AQ33" s="12">
        <f t="shared" si="15"/>
        <v>207.36</v>
      </c>
      <c r="AR33" s="12">
        <f t="shared" si="16"/>
        <v>166.71</v>
      </c>
      <c r="AS33" s="12">
        <f t="shared" si="17"/>
        <v>223.54</v>
      </c>
      <c r="AT33" s="12">
        <f t="shared" si="18"/>
        <v>208.26</v>
      </c>
      <c r="AU33" s="12">
        <f t="shared" si="19"/>
        <v>262.43</v>
      </c>
      <c r="AV33" s="12">
        <f t="shared" si="20"/>
        <v>346.54</v>
      </c>
      <c r="AW33" s="12">
        <f t="shared" si="21"/>
        <v>477.78</v>
      </c>
      <c r="AX33" s="12">
        <f t="shared" si="22"/>
        <v>594.24</v>
      </c>
      <c r="AY33" s="12">
        <f t="shared" si="23"/>
        <v>280.39999999999998</v>
      </c>
      <c r="AZ33" s="12">
        <f t="shared" si="24"/>
        <v>359.4</v>
      </c>
      <c r="BA33" s="12">
        <f t="shared" si="25"/>
        <v>293.07</v>
      </c>
      <c r="BC33" s="8" t="str">
        <f t="shared" si="26"/>
        <v>NICARAGUA</v>
      </c>
      <c r="BD33" s="8">
        <f t="shared" si="27"/>
        <v>4315</v>
      </c>
      <c r="BE33" s="14">
        <f t="shared" si="28"/>
        <v>5.3359260690149471E-2</v>
      </c>
      <c r="BF33" s="14">
        <f t="shared" si="7"/>
        <v>5.9333389315615916E-2</v>
      </c>
      <c r="BG33" s="14">
        <f t="shared" si="8"/>
        <v>4.8534799000491756E-2</v>
      </c>
      <c r="BH33" s="14">
        <f t="shared" ref="BH33:BJ72" si="69">(+F33+R33+AD33)/(SUM($C33:$N33)+SUM($O33:$Z33)+SUM($AA33:$AL33))</f>
        <v>6.083910494025549E-2</v>
      </c>
      <c r="BI33" s="14">
        <f t="shared" si="69"/>
        <v>7.3975124176698798E-2</v>
      </c>
      <c r="BJ33" s="14">
        <f t="shared" si="69"/>
        <v>9.1428646894873025E-2</v>
      </c>
      <c r="BK33" s="14">
        <f t="shared" si="68"/>
        <v>9.382573505999868E-2</v>
      </c>
      <c r="BL33" s="14">
        <f t="shared" si="68"/>
        <v>0.11752473155161519</v>
      </c>
      <c r="BM33" s="14">
        <f t="shared" si="68"/>
        <v>0.12701553824518599</v>
      </c>
      <c r="BN33" s="14">
        <f t="shared" si="68"/>
        <v>8.3990578699345952E-2</v>
      </c>
      <c r="BO33" s="14">
        <f t="shared" si="68"/>
        <v>9.8318322134182054E-2</v>
      </c>
      <c r="BP33" s="14">
        <f t="shared" si="68"/>
        <v>9.1854769291587632E-2</v>
      </c>
      <c r="BR33" s="8" t="str">
        <f t="shared" si="29"/>
        <v>NICARAGUA</v>
      </c>
      <c r="BS33" s="8">
        <f t="shared" si="30"/>
        <v>4315</v>
      </c>
      <c r="BT33" s="14">
        <f t="shared" si="67"/>
        <v>1.1713295837130513</v>
      </c>
      <c r="BU33" s="14">
        <f t="shared" si="67"/>
        <v>1.7461328443151167</v>
      </c>
      <c r="BV33" s="14">
        <f t="shared" si="67"/>
        <v>1.7161967032275309</v>
      </c>
      <c r="BW33" s="14">
        <f t="shared" si="66"/>
        <v>1.8358532668911438</v>
      </c>
      <c r="BX33" s="14">
        <f t="shared" si="66"/>
        <v>1.406599819126263</v>
      </c>
      <c r="BY33" s="14">
        <f t="shared" si="66"/>
        <v>1.4341426351904336</v>
      </c>
      <c r="BZ33" s="14">
        <f t="shared" si="66"/>
        <v>1.8453788079823408</v>
      </c>
      <c r="CA33" s="14">
        <f t="shared" si="66"/>
        <v>2.0312123098785291</v>
      </c>
      <c r="CB33" s="14">
        <f t="shared" si="66"/>
        <v>2.3375561291226923</v>
      </c>
      <c r="CC33" s="14">
        <f t="shared" si="66"/>
        <v>1.6680188471155262</v>
      </c>
      <c r="CD33" s="14">
        <f t="shared" si="66"/>
        <v>1.826419189704525</v>
      </c>
      <c r="CE33" s="14">
        <f t="shared" si="66"/>
        <v>1.594119951194495</v>
      </c>
    </row>
    <row r="34" spans="1:83" x14ac:dyDescent="0.3">
      <c r="A34" s="8" t="s">
        <v>2</v>
      </c>
      <c r="B34" s="8">
        <v>4316</v>
      </c>
      <c r="C34" s="33">
        <v>58.658230277185503</v>
      </c>
      <c r="D34" s="33">
        <v>40.558103448275801</v>
      </c>
      <c r="E34" s="33">
        <v>34.680529197080197</v>
      </c>
      <c r="F34" s="33">
        <v>41.142663043478201</v>
      </c>
      <c r="G34" s="33">
        <v>65.700616016427105</v>
      </c>
      <c r="H34" s="33">
        <v>78.936323809523799</v>
      </c>
      <c r="I34" s="33">
        <v>60.472443820224697</v>
      </c>
      <c r="J34" s="33">
        <v>68.795537634408603</v>
      </c>
      <c r="K34" s="33">
        <v>84.987701317715903</v>
      </c>
      <c r="L34" s="33">
        <v>77.6479909365558</v>
      </c>
      <c r="M34" s="33">
        <v>77.013411764705793</v>
      </c>
      <c r="N34" s="33">
        <v>87.235793103448202</v>
      </c>
      <c r="O34" s="10">
        <v>86.947307171853794</v>
      </c>
      <c r="P34" s="10">
        <v>94.030753323485897</v>
      </c>
      <c r="Q34" s="10">
        <v>89.850382775119598</v>
      </c>
      <c r="R34" s="10">
        <v>119.65856236786399</v>
      </c>
      <c r="S34" s="10">
        <v>135.17431159420201</v>
      </c>
      <c r="T34" s="10">
        <v>158.399836065573</v>
      </c>
      <c r="U34" s="10">
        <v>159.47845029239701</v>
      </c>
      <c r="V34" s="10">
        <v>133.890613772455</v>
      </c>
      <c r="W34" s="10">
        <v>97.466298449612395</v>
      </c>
      <c r="X34" s="10">
        <v>82.702846299810204</v>
      </c>
      <c r="Y34" s="10">
        <v>97.590284974093194</v>
      </c>
      <c r="Z34" s="10">
        <v>93.8471464019851</v>
      </c>
      <c r="AA34" s="9">
        <v>74.456666666666607</v>
      </c>
      <c r="AB34" s="9">
        <v>108.977412587412</v>
      </c>
      <c r="AC34" s="9">
        <v>73.6459433962264</v>
      </c>
      <c r="AD34" s="9">
        <v>85.755211267605603</v>
      </c>
      <c r="AE34" s="9">
        <v>99.641168831168798</v>
      </c>
      <c r="AF34" s="9">
        <v>133.16746130030899</v>
      </c>
      <c r="AG34" s="9">
        <v>161.57931034482701</v>
      </c>
      <c r="AH34" s="9">
        <v>275.98882716049297</v>
      </c>
      <c r="AI34" s="9">
        <v>333.53897142857102</v>
      </c>
      <c r="AJ34" s="9">
        <v>182.97448333333301</v>
      </c>
      <c r="AK34" s="9">
        <v>224.464006309148</v>
      </c>
      <c r="AL34" s="9">
        <v>192.60940665701801</v>
      </c>
      <c r="AM34" s="11"/>
      <c r="AN34" s="8" t="str">
        <f t="shared" si="64"/>
        <v>NICARAGUA</v>
      </c>
      <c r="AO34" s="8">
        <f t="shared" si="65"/>
        <v>4316</v>
      </c>
      <c r="AP34" s="12">
        <f t="shared" si="14"/>
        <v>123.03</v>
      </c>
      <c r="AQ34" s="12">
        <f t="shared" si="15"/>
        <v>202.48</v>
      </c>
      <c r="AR34" s="12">
        <f t="shared" si="16"/>
        <v>161.57</v>
      </c>
      <c r="AS34" s="12">
        <f t="shared" si="17"/>
        <v>213.67</v>
      </c>
      <c r="AT34" s="12">
        <f t="shared" si="18"/>
        <v>200.77</v>
      </c>
      <c r="AU34" s="12">
        <f t="shared" si="19"/>
        <v>252.2</v>
      </c>
      <c r="AV34" s="12">
        <f t="shared" si="20"/>
        <v>332.95</v>
      </c>
      <c r="AW34" s="12">
        <f t="shared" si="21"/>
        <v>458.6</v>
      </c>
      <c r="AX34" s="12">
        <f t="shared" si="22"/>
        <v>563.6</v>
      </c>
      <c r="AY34" s="12">
        <f t="shared" si="23"/>
        <v>269.01</v>
      </c>
      <c r="AZ34" s="12">
        <f t="shared" si="24"/>
        <v>340.32</v>
      </c>
      <c r="BA34" s="12">
        <f t="shared" si="25"/>
        <v>279.45999999999998</v>
      </c>
      <c r="BC34" s="8" t="str">
        <f t="shared" si="26"/>
        <v>NICARAGUA</v>
      </c>
      <c r="BD34" s="8">
        <f t="shared" si="27"/>
        <v>4316</v>
      </c>
      <c r="BE34" s="14">
        <f t="shared" si="28"/>
        <v>5.4047227296399547E-2</v>
      </c>
      <c r="BF34" s="14">
        <f t="shared" si="7"/>
        <v>5.9819820376196133E-2</v>
      </c>
      <c r="BG34" s="14">
        <f t="shared" si="8"/>
        <v>4.867219062002745E-2</v>
      </c>
      <c r="BH34" s="14">
        <f t="shared" si="69"/>
        <v>6.0554204790073597E-2</v>
      </c>
      <c r="BI34" s="14">
        <f t="shared" si="69"/>
        <v>7.3806684959297736E-2</v>
      </c>
      <c r="BJ34" s="14">
        <f t="shared" si="69"/>
        <v>9.0995605121166279E-2</v>
      </c>
      <c r="BK34" s="14">
        <f t="shared" si="68"/>
        <v>9.3703731468178175E-2</v>
      </c>
      <c r="BL34" s="14">
        <f t="shared" si="68"/>
        <v>0.1175624659022611</v>
      </c>
      <c r="BM34" s="14">
        <f t="shared" si="68"/>
        <v>0.1267277564070301</v>
      </c>
      <c r="BN34" s="14">
        <f t="shared" si="68"/>
        <v>8.4320620671795896E-2</v>
      </c>
      <c r="BO34" s="14">
        <f t="shared" si="68"/>
        <v>9.8010937134593204E-2</v>
      </c>
      <c r="BP34" s="14">
        <f t="shared" si="68"/>
        <v>9.1778755252980571E-2</v>
      </c>
      <c r="BR34" s="8" t="str">
        <f t="shared" si="29"/>
        <v>NICARAGUA</v>
      </c>
      <c r="BS34" s="8">
        <f t="shared" si="30"/>
        <v>4316</v>
      </c>
      <c r="BT34" s="14">
        <f t="shared" si="67"/>
        <v>1.1693059684298648</v>
      </c>
      <c r="BU34" s="14">
        <f t="shared" si="67"/>
        <v>1.7386879376674969</v>
      </c>
      <c r="BV34" s="14">
        <f t="shared" si="67"/>
        <v>1.705226405854037</v>
      </c>
      <c r="BW34" s="14">
        <f t="shared" si="66"/>
        <v>1.8125237279887831</v>
      </c>
      <c r="BX34" s="14">
        <f t="shared" si="66"/>
        <v>1.3972796625042436</v>
      </c>
      <c r="BY34" s="14">
        <f t="shared" si="66"/>
        <v>1.4236915972797068</v>
      </c>
      <c r="BZ34" s="14">
        <f t="shared" si="66"/>
        <v>1.8251909695642956</v>
      </c>
      <c r="CA34" s="14">
        <f t="shared" si="66"/>
        <v>2.0037557589120918</v>
      </c>
      <c r="CB34" s="14">
        <f t="shared" si="66"/>
        <v>2.28446183408564</v>
      </c>
      <c r="CC34" s="14">
        <f t="shared" si="66"/>
        <v>1.6387661751083957</v>
      </c>
      <c r="CD34" s="14">
        <f t="shared" si="66"/>
        <v>1.7836253292012862</v>
      </c>
      <c r="CE34" s="14">
        <f t="shared" si="66"/>
        <v>1.5640803866971726</v>
      </c>
    </row>
    <row r="35" spans="1:83" x14ac:dyDescent="0.3">
      <c r="A35" s="8" t="s">
        <v>2</v>
      </c>
      <c r="B35" s="8">
        <v>4317</v>
      </c>
      <c r="C35" s="33">
        <v>59.3084008528784</v>
      </c>
      <c r="D35" s="33">
        <v>41.044586206896497</v>
      </c>
      <c r="E35" s="33">
        <v>35.187043795620397</v>
      </c>
      <c r="F35" s="33">
        <v>41.823097826086901</v>
      </c>
      <c r="G35" s="33">
        <v>67.086776180698095</v>
      </c>
      <c r="H35" s="33">
        <v>80.715790476190406</v>
      </c>
      <c r="I35" s="33">
        <v>61.331221910112298</v>
      </c>
      <c r="J35" s="33">
        <v>69.565322580645102</v>
      </c>
      <c r="K35" s="33">
        <v>86.260161054172698</v>
      </c>
      <c r="L35" s="33">
        <v>78.6873262839879</v>
      </c>
      <c r="M35" s="33">
        <v>78.044282352941096</v>
      </c>
      <c r="N35" s="33">
        <v>88.761862068965499</v>
      </c>
      <c r="O35" s="10">
        <v>88.264830852503295</v>
      </c>
      <c r="P35" s="10">
        <v>95.977784342688295</v>
      </c>
      <c r="Q35" s="10">
        <v>92.147177033492795</v>
      </c>
      <c r="R35" s="10">
        <v>123.955116279069</v>
      </c>
      <c r="S35" s="10">
        <v>139.89543478260799</v>
      </c>
      <c r="T35" s="10">
        <v>164.79169398907101</v>
      </c>
      <c r="U35" s="10">
        <v>164.74916666666601</v>
      </c>
      <c r="V35" s="10">
        <v>135.013323353293</v>
      </c>
      <c r="W35" s="10">
        <v>97.849844961240294</v>
      </c>
      <c r="X35" s="10">
        <v>82.808633776091</v>
      </c>
      <c r="Y35" s="10">
        <v>98.000025906735701</v>
      </c>
      <c r="Z35" s="10">
        <v>94.642109181141393</v>
      </c>
      <c r="AA35" s="9">
        <v>75.467414965986293</v>
      </c>
      <c r="AB35" s="9">
        <v>110.943286713286</v>
      </c>
      <c r="AC35" s="9">
        <v>75.399339622641506</v>
      </c>
      <c r="AD35" s="9">
        <v>88.438591549295694</v>
      </c>
      <c r="AE35" s="9">
        <v>102.268701298701</v>
      </c>
      <c r="AF35" s="9">
        <v>137.03321981424099</v>
      </c>
      <c r="AG35" s="9">
        <v>166.75620689655099</v>
      </c>
      <c r="AH35" s="9">
        <v>287.46509259259199</v>
      </c>
      <c r="AI35" s="9">
        <v>347.40177142857101</v>
      </c>
      <c r="AJ35" s="9">
        <v>189.85749999999999</v>
      </c>
      <c r="AK35" s="9">
        <v>235.591324921135</v>
      </c>
      <c r="AL35" s="9">
        <v>201.226049204052</v>
      </c>
      <c r="AM35" s="11"/>
      <c r="AN35" s="8" t="str">
        <f t="shared" si="64"/>
        <v>NICARAGUA</v>
      </c>
      <c r="AO35" s="8">
        <f t="shared" si="65"/>
        <v>4317</v>
      </c>
      <c r="AP35" s="12">
        <f t="shared" si="14"/>
        <v>126.03</v>
      </c>
      <c r="AQ35" s="12">
        <f t="shared" si="15"/>
        <v>208.95</v>
      </c>
      <c r="AR35" s="12">
        <f t="shared" si="16"/>
        <v>168.03</v>
      </c>
      <c r="AS35" s="12">
        <f t="shared" si="17"/>
        <v>225.43</v>
      </c>
      <c r="AT35" s="12">
        <f t="shared" si="18"/>
        <v>210.03</v>
      </c>
      <c r="AU35" s="12">
        <f t="shared" si="19"/>
        <v>265.05</v>
      </c>
      <c r="AV35" s="12">
        <f t="shared" si="20"/>
        <v>350.36</v>
      </c>
      <c r="AW35" s="12">
        <f t="shared" si="21"/>
        <v>482.93</v>
      </c>
      <c r="AX35" s="12">
        <f t="shared" si="22"/>
        <v>600.46</v>
      </c>
      <c r="AY35" s="12">
        <f t="shared" si="23"/>
        <v>283.42</v>
      </c>
      <c r="AZ35" s="12">
        <f t="shared" si="24"/>
        <v>363.28</v>
      </c>
      <c r="BA35" s="12">
        <f t="shared" si="25"/>
        <v>296.11</v>
      </c>
      <c r="BC35" s="8" t="str">
        <f t="shared" si="26"/>
        <v>NICARAGUA</v>
      </c>
      <c r="BD35" s="8">
        <f t="shared" si="27"/>
        <v>4317</v>
      </c>
      <c r="BE35" s="14">
        <f t="shared" si="28"/>
        <v>5.331105816348123E-2</v>
      </c>
      <c r="BF35" s="14">
        <f t="shared" si="7"/>
        <v>5.9268621097410656E-2</v>
      </c>
      <c r="BG35" s="14">
        <f t="shared" si="8"/>
        <v>4.8457269086283374E-2</v>
      </c>
      <c r="BH35" s="14">
        <f t="shared" si="69"/>
        <v>6.0762767301098551E-2</v>
      </c>
      <c r="BI35" s="14">
        <f t="shared" si="69"/>
        <v>7.3916990542988253E-2</v>
      </c>
      <c r="BJ35" s="14">
        <f t="shared" si="69"/>
        <v>9.1434678118522447E-2</v>
      </c>
      <c r="BK35" s="14">
        <f t="shared" si="68"/>
        <v>9.3895596621362501E-2</v>
      </c>
      <c r="BL35" s="14">
        <f t="shared" si="68"/>
        <v>0.11760803582234211</v>
      </c>
      <c r="BM35" s="14">
        <f t="shared" si="68"/>
        <v>0.12704166574463657</v>
      </c>
      <c r="BN35" s="14">
        <f t="shared" si="68"/>
        <v>8.3980319393540254E-2</v>
      </c>
      <c r="BO35" s="14">
        <f t="shared" si="68"/>
        <v>9.8388932735643628E-2</v>
      </c>
      <c r="BP35" s="14">
        <f t="shared" si="68"/>
        <v>9.1934065372690194E-2</v>
      </c>
      <c r="BR35" s="8" t="str">
        <f t="shared" si="29"/>
        <v>NICARAGUA</v>
      </c>
      <c r="BS35" s="8">
        <f t="shared" si="30"/>
        <v>4317</v>
      </c>
      <c r="BT35" s="14">
        <f t="shared" si="67"/>
        <v>1.171623017680939</v>
      </c>
      <c r="BU35" s="14">
        <f t="shared" si="67"/>
        <v>1.7471526947387384</v>
      </c>
      <c r="BV35" s="14">
        <f t="shared" si="67"/>
        <v>1.7185152399278749</v>
      </c>
      <c r="BW35" s="14">
        <f t="shared" si="66"/>
        <v>1.8386341856692952</v>
      </c>
      <c r="BX35" s="14">
        <f t="shared" si="66"/>
        <v>1.4081637476021576</v>
      </c>
      <c r="BY35" s="14">
        <f t="shared" si="66"/>
        <v>1.436591554945317</v>
      </c>
      <c r="BZ35" s="14">
        <f t="shared" si="66"/>
        <v>1.8492012957142228</v>
      </c>
      <c r="CA35" s="14">
        <f t="shared" si="66"/>
        <v>2.0349872573244974</v>
      </c>
      <c r="CB35" s="14">
        <f t="shared" si="66"/>
        <v>2.342356594060218</v>
      </c>
      <c r="CC35" s="14">
        <f t="shared" si="66"/>
        <v>1.6725508271011447</v>
      </c>
      <c r="CD35" s="14">
        <f t="shared" si="66"/>
        <v>1.8298450883385915</v>
      </c>
      <c r="CE35" s="14">
        <f t="shared" si="66"/>
        <v>1.5962131417728216</v>
      </c>
    </row>
    <row r="36" spans="1:83" x14ac:dyDescent="0.3">
      <c r="A36" s="8" t="s">
        <v>2</v>
      </c>
      <c r="B36" s="8">
        <v>4319</v>
      </c>
      <c r="C36" s="33">
        <v>59.069786780383701</v>
      </c>
      <c r="D36" s="33">
        <v>40.791620689655097</v>
      </c>
      <c r="E36" s="33">
        <v>34.810401459853999</v>
      </c>
      <c r="F36" s="33">
        <v>41.3352536231884</v>
      </c>
      <c r="G36" s="33">
        <v>66.317926078028705</v>
      </c>
      <c r="H36" s="33">
        <v>79.765942857142804</v>
      </c>
      <c r="I36" s="33">
        <v>60.610393258426903</v>
      </c>
      <c r="J36" s="33">
        <v>68.766048387096703</v>
      </c>
      <c r="K36" s="33">
        <v>85.425402635431894</v>
      </c>
      <c r="L36" s="33">
        <v>77.934108761329298</v>
      </c>
      <c r="M36" s="33">
        <v>77.422964705882293</v>
      </c>
      <c r="N36" s="33">
        <v>88.310448275862001</v>
      </c>
      <c r="O36" s="10">
        <v>87.856617050067598</v>
      </c>
      <c r="P36" s="10">
        <v>95.328183161004404</v>
      </c>
      <c r="Q36" s="10">
        <v>91.195964912280701</v>
      </c>
      <c r="R36" s="10">
        <v>122.794122621564</v>
      </c>
      <c r="S36" s="10">
        <v>138.57331521739101</v>
      </c>
      <c r="T36" s="10">
        <v>163.33896174863301</v>
      </c>
      <c r="U36" s="10">
        <v>163.208450292397</v>
      </c>
      <c r="V36" s="10">
        <v>133.520389221556</v>
      </c>
      <c r="W36" s="10">
        <v>96.843643410852707</v>
      </c>
      <c r="X36" s="10">
        <v>82.010588235294094</v>
      </c>
      <c r="Y36" s="10">
        <v>97.223860103626905</v>
      </c>
      <c r="Z36" s="10">
        <v>94.141116625310104</v>
      </c>
      <c r="AA36" s="9">
        <v>75.192448979591802</v>
      </c>
      <c r="AB36" s="9">
        <v>110.568601398601</v>
      </c>
      <c r="AC36" s="9">
        <v>74.691509433962196</v>
      </c>
      <c r="AD36" s="9">
        <v>87.742394366197104</v>
      </c>
      <c r="AE36" s="9">
        <v>101.23909090909</v>
      </c>
      <c r="AF36" s="9">
        <v>135.84</v>
      </c>
      <c r="AG36" s="9">
        <v>165.48971264367799</v>
      </c>
      <c r="AH36" s="9">
        <v>285.93524691357999</v>
      </c>
      <c r="AI36" s="9">
        <v>345.18174285714201</v>
      </c>
      <c r="AJ36" s="9">
        <v>188.443283333333</v>
      </c>
      <c r="AK36" s="9">
        <v>234.55582018927399</v>
      </c>
      <c r="AL36" s="9">
        <v>200.77908827785799</v>
      </c>
      <c r="AM36" s="11"/>
      <c r="AN36" s="8" t="str">
        <f t="shared" si="64"/>
        <v>NICARAGUA</v>
      </c>
      <c r="AO36" s="8">
        <f t="shared" si="65"/>
        <v>4319</v>
      </c>
      <c r="AP36" s="12">
        <f t="shared" ref="AP36:AP42" si="70">TRUNC(+SUM($AA36:$AL36)*((+C36+O36+AA36)/(SUM($C36:$N36)+SUM($O36:$Z36)+SUM($AA36:$AL36)))*(1+0.5*((+O36-C36)/C36 +(AA36-O36)/O36)),2)</f>
        <v>125.7</v>
      </c>
      <c r="AQ36" s="12">
        <f t="shared" ref="AQ36:AQ42" si="71">TRUNC(+SUM($AA36:$AL36)*((+D36+P36+AB36)/(SUM($C36:$N36)+SUM($O36:$Z36)+SUM($AA36:$AL36)))*(1+0.5*((+P36-D36)/D36 +(AB36-P36)/P36)),2)</f>
        <v>208.33</v>
      </c>
      <c r="AR36" s="12">
        <f t="shared" ref="AR36:AR42" si="72">TRUNC(+SUM($AA36:$AL36)*((+E36+Q36+AC36)/(SUM($C36:$N36)+SUM($O36:$Z36)+SUM($AA36:$AL36)))*(1+0.5*((+Q36-E36)/E36 +(AC36-Q36)/Q36)),2)</f>
        <v>166.68</v>
      </c>
      <c r="AS36" s="12">
        <f t="shared" ref="AS36:AS42" si="73">TRUNC(+SUM($AA36:$AL36)*((+F36+R36+AD36)/(SUM($C36:$N36)+SUM($O36:$Z36)+SUM($AA36:$AL36)))*(1+0.5*((+R36-F36)/F36 +(AD36-R36)/R36)),2)</f>
        <v>224.17</v>
      </c>
      <c r="AT36" s="12">
        <f t="shared" ref="AT36:AT42" si="74">TRUNC(+SUM($AA36:$AL36)*((+G36+S36+AE36)/(SUM($C36:$N36)+SUM($O36:$Z36)+SUM($AA36:$AL36)))*(1+0.5*((+S36-G36)/G36 +(AE36-S36)/S36)),2)</f>
        <v>208.5</v>
      </c>
      <c r="AU36" s="12">
        <f t="shared" ref="AU36:AU42" si="75">TRUNC(+SUM($AA36:$AL36)*((+H36+T36+AF36)/(SUM($C36:$N36)+SUM($O36:$Z36)+SUM($AA36:$AL36)))*(1+0.5*((+T36-H36)/H36 +(AF36-T36)/T36)),2)</f>
        <v>263.52</v>
      </c>
      <c r="AV36" s="12">
        <f t="shared" ref="AV36:AV42" si="76">TRUNC(+SUM($AA36:$AL36)*((+I36+U36+AG36)/(SUM($C36:$N36)+SUM($O36:$Z36)+SUM($AA36:$AL36)))*(1+0.5*((+U36-I36)/I36 +(AG36-U36)/U36)),2)</f>
        <v>348.51</v>
      </c>
      <c r="AW36" s="12">
        <f t="shared" ref="AW36:AW42" si="77">TRUNC(+SUM($AA36:$AL36)*((+J36+V36+AH36)/(SUM($C36:$N36)+SUM($O36:$Z36)+SUM($AA36:$AL36)))*(1+0.5*((+V36-J36)/J36 +(AH36-V36)/V36)),2)</f>
        <v>481.45</v>
      </c>
      <c r="AX36" s="12">
        <f t="shared" ref="AX36:AX42" si="78">TRUNC(+SUM($AA36:$AL36)*((+K36+W36+AI36)/(SUM($C36:$N36)+SUM($O36:$Z36)+SUM($AA36:$AL36)))*(1+0.5*((+W36-K36)/K36 +(AI36-W36)/W36)),2)</f>
        <v>598.46</v>
      </c>
      <c r="AY36" s="12">
        <f t="shared" ref="AY36:AY42" si="79">TRUNC(+SUM($AA36:$AL36)*((+L36+X36+AJ36)/(SUM($C36:$N36)+SUM($O36:$Z36)+SUM($AA36:$AL36)))*(1+0.5*((+X36-L36)/L36 +(AJ36-X36)/X36)),2)</f>
        <v>281.87</v>
      </c>
      <c r="AZ36" s="12">
        <f t="shared" ref="AZ36:AZ42" si="80">TRUNC(+SUM($AA36:$AL36)*((+M36+Y36+AK36)/(SUM($C36:$N36)+SUM($O36:$Z36)+SUM($AA36:$AL36)))*(1+0.5*((+Y36-M36)/M36 +(AK36-Y36)/Y36)),2)</f>
        <v>362.53</v>
      </c>
      <c r="BA36" s="12">
        <f t="shared" ref="BA36:BA42" si="81">TRUNC(+SUM($AA36:$AL36)*((+N36+Z36+AL36)/(SUM($C36:$N36)+SUM($O36:$Z36)+SUM($AA36:$AL36)))*(1+0.5*((+Z36-N36)/N36 +(AL36-Z36)/Z36)),2)</f>
        <v>296.06</v>
      </c>
      <c r="BC36" s="8" t="str">
        <f t="shared" si="26"/>
        <v>NICARAGUA</v>
      </c>
      <c r="BD36" s="8">
        <f t="shared" si="27"/>
        <v>4319</v>
      </c>
      <c r="BE36" s="14">
        <f t="shared" ref="BE36:BE42" si="82">(+C36+O36+AA36)/(SUM($C36:$N36)+SUM($O36:$Z36)+SUM($AA36:$AL36))</f>
        <v>5.349355525198126E-2</v>
      </c>
      <c r="BF36" s="14">
        <f t="shared" ref="BF36:BF42" si="83">(+D36+P36+AB36)/(SUM($C36:$N36)+SUM($O36:$Z36)+SUM($AA36:$AL36))</f>
        <v>5.9410714891049501E-2</v>
      </c>
      <c r="BG36" s="14">
        <f t="shared" ref="BG36:BG42" si="84">(+E36+Q36+AC36)/(SUM($C36:$N36)+SUM($O36:$Z36)+SUM($AA36:$AL36))</f>
        <v>4.833467655971653E-2</v>
      </c>
      <c r="BH36" s="14">
        <f t="shared" ref="BH36:BH42" si="85">(+F36+R36+AD36)/(SUM($C36:$N36)+SUM($O36:$Z36)+SUM($AA36:$AL36))</f>
        <v>6.0659040451256876E-2</v>
      </c>
      <c r="BI36" s="14">
        <f t="shared" ref="BI36:BI42" si="86">(+G36+S36+AE36)/(SUM($C36:$N36)+SUM($O36:$Z36)+SUM($AA36:$AL36))</f>
        <v>7.3726293976919363E-2</v>
      </c>
      <c r="BJ36" s="14">
        <f t="shared" ref="BJ36:BJ42" si="87">(+H36+T36+AF36)/(SUM($C36:$N36)+SUM($O36:$Z36)+SUM($AA36:$AL36))</f>
        <v>9.1262447719022616E-2</v>
      </c>
      <c r="BK36" s="14">
        <f t="shared" ref="BK36:BK42" si="88">(+I36+U36+AG36)/(SUM($C36:$N36)+SUM($O36:$Z36)+SUM($AA36:$AL36))</f>
        <v>9.3758357282124463E-2</v>
      </c>
      <c r="BL36" s="14">
        <f t="shared" ref="BL36:BL42" si="89">(+J36+V36+AH36)/(SUM($C36:$N36)+SUM($O36:$Z36)+SUM($AA36:$AL36))</f>
        <v>0.11757990519850439</v>
      </c>
      <c r="BM36" s="14">
        <f t="shared" ref="BM36:BM42" si="90">(+K36+W36+AI36)/(SUM($C36:$N36)+SUM($O36:$Z36)+SUM($AA36:$AL36))</f>
        <v>0.12702756907823723</v>
      </c>
      <c r="BN36" s="14">
        <f t="shared" ref="BN36:BN42" si="91">(+L36+X36+AJ36)/(SUM($C36:$N36)+SUM($O36:$Z36)+SUM($AA36:$AL36))</f>
        <v>8.3903331208200954E-2</v>
      </c>
      <c r="BO36" s="14">
        <f t="shared" ref="BO36:BO42" si="92">(+M36+Y36+AK36)/(SUM($C36:$N36)+SUM($O36:$Z36)+SUM($AA36:$AL36))</f>
        <v>9.8549510870288168E-2</v>
      </c>
      <c r="BP36" s="14">
        <f t="shared" ref="BP36:BP42" si="93">(+N36+Z36+AL36)/(SUM($C36:$N36)+SUM($O36:$Z36)+SUM($AA36:$AL36))</f>
        <v>9.2294597512698806E-2</v>
      </c>
      <c r="BR36" s="8" t="str">
        <f t="shared" si="29"/>
        <v>NICARAGUA</v>
      </c>
      <c r="BS36" s="8">
        <f t="shared" si="30"/>
        <v>4319</v>
      </c>
      <c r="BT36" s="14">
        <f t="shared" ref="BT36:BT42" si="94">(1+0.5*((+O36-C36)/C36 +(AA36-O36)/O36))</f>
        <v>1.1715950391663645</v>
      </c>
      <c r="BU36" s="14">
        <f t="shared" ref="BU36:BU42" si="95">(1+0.5*((+P36-D36)/D36 +(AB36-P36)/P36))</f>
        <v>1.7484140969845408</v>
      </c>
      <c r="BV36" s="14">
        <f t="shared" ref="BV36:BV42" si="96">(1+0.5*((+Q36-E36)/E36 +(AC36-Q36)/Q36))</f>
        <v>1.7194063773562878</v>
      </c>
      <c r="BW36" s="14">
        <f t="shared" ref="BW36:BW42" si="97">(1+0.5*((+R36-F36)/F36 +(AD36-R36)/R36))</f>
        <v>1.8426181723183359</v>
      </c>
      <c r="BX36" s="14">
        <f t="shared" ref="BX36:BX42" si="98">(1+0.5*((+S36-G36)/G36 +(AE36-S36)/S36))</f>
        <v>1.4100558597264001</v>
      </c>
      <c r="BY36" s="14">
        <f t="shared" ref="BY36:BY42" si="99">(1+0.5*((+T36-H36)/H36 +(AF36-T36)/T36))</f>
        <v>1.4396864501753996</v>
      </c>
      <c r="BZ36" s="14">
        <f t="shared" ref="BZ36:BZ42" si="100">(1+0.5*((+U36-I36)/I36 +(AG36-U36)/U36))</f>
        <v>1.8533622640814809</v>
      </c>
      <c r="CA36" s="14">
        <f t="shared" ref="CA36:CA42" si="101">(1+0.5*((+V36-J36)/J36 +(AH36-V36)/V36))</f>
        <v>2.0415857473089236</v>
      </c>
      <c r="CB36" s="14">
        <f t="shared" ref="CB36:CB42" si="102">(1+0.5*((+W36-K36)/K36 +(AI36-W36)/W36))</f>
        <v>2.3489916875392582</v>
      </c>
      <c r="CC36" s="14">
        <f t="shared" ref="CC36:CC42" si="103">(1+0.5*((+X36-L36)/L36 +(AJ36-X36)/X36))</f>
        <v>1.6750494315593794</v>
      </c>
      <c r="CD36" s="14">
        <f t="shared" ref="CD36:CD42" si="104">(1+0.5*((+Y36-M36)/M36 +(AK36-Y36)/Y36))</f>
        <v>1.8341415738484947</v>
      </c>
      <c r="CE36" s="14">
        <f t="shared" ref="CE36:CE42" si="105">(1+0.5*((+Z36-N36)/N36 +(AL36-Z36)/Z36))</f>
        <v>1.5993853271060847</v>
      </c>
    </row>
    <row r="37" spans="1:83" x14ac:dyDescent="0.3">
      <c r="A37" s="8" t="s">
        <v>2</v>
      </c>
      <c r="B37" s="8">
        <v>4321</v>
      </c>
      <c r="C37" s="33">
        <v>59.2717484008528</v>
      </c>
      <c r="D37" s="33">
        <v>40.868189655172401</v>
      </c>
      <c r="E37" s="33">
        <v>34.762518248175098</v>
      </c>
      <c r="F37" s="33">
        <v>41.2603623188405</v>
      </c>
      <c r="G37" s="33">
        <v>66.229342915811003</v>
      </c>
      <c r="H37" s="33">
        <v>79.640704761904701</v>
      </c>
      <c r="I37" s="33">
        <v>60.5214747191011</v>
      </c>
      <c r="J37" s="33">
        <v>68.652258064516104</v>
      </c>
      <c r="K37" s="33">
        <v>85.323997071742298</v>
      </c>
      <c r="L37" s="33">
        <v>77.861495468277894</v>
      </c>
      <c r="M37" s="33">
        <v>77.429599999999994</v>
      </c>
      <c r="N37" s="33">
        <v>88.658793103448204</v>
      </c>
      <c r="O37" s="10">
        <v>88.187483085250307</v>
      </c>
      <c r="P37" s="10">
        <v>95.496070901033903</v>
      </c>
      <c r="Q37" s="10">
        <v>91.129649122806995</v>
      </c>
      <c r="R37" s="10">
        <v>122.705158562367</v>
      </c>
      <c r="S37" s="10">
        <v>138.45376811594201</v>
      </c>
      <c r="T37" s="10">
        <v>163.260364298724</v>
      </c>
      <c r="U37" s="10">
        <v>163.156169590643</v>
      </c>
      <c r="V37" s="10">
        <v>133.33760479041899</v>
      </c>
      <c r="W37" s="10">
        <v>96.708139534883699</v>
      </c>
      <c r="X37" s="10">
        <v>81.901745730550203</v>
      </c>
      <c r="Y37" s="10">
        <v>97.368652849740897</v>
      </c>
      <c r="Z37" s="10">
        <v>94.524640198511094</v>
      </c>
      <c r="AA37" s="9">
        <v>75.496598639455698</v>
      </c>
      <c r="AB37" s="9">
        <v>110.90370629370599</v>
      </c>
      <c r="AC37" s="9">
        <v>74.639779874213801</v>
      </c>
      <c r="AD37" s="9">
        <v>87.667816901408401</v>
      </c>
      <c r="AE37" s="9">
        <v>101.206753246753</v>
      </c>
      <c r="AF37" s="9">
        <v>135.86142414860601</v>
      </c>
      <c r="AG37" s="9">
        <v>184.01366666666601</v>
      </c>
      <c r="AH37" s="9">
        <v>286.19969135802398</v>
      </c>
      <c r="AI37" s="9">
        <v>345.13035714285701</v>
      </c>
      <c r="AJ37" s="9">
        <v>188.45453333333299</v>
      </c>
      <c r="AK37" s="9">
        <v>235.74468454258599</v>
      </c>
      <c r="AL37" s="9">
        <v>202.76081041968101</v>
      </c>
      <c r="AM37" s="11"/>
      <c r="AN37" s="8" t="str">
        <f t="shared" si="64"/>
        <v>NICARAGUA</v>
      </c>
      <c r="AO37" s="8">
        <f t="shared" si="65"/>
        <v>4321</v>
      </c>
      <c r="AP37" s="12">
        <f t="shared" ref="AP37" si="106">TRUNC(+SUM($AA37:$AL37)*((+C37+O37+AA37)/(SUM($C37:$N37)+SUM($O37:$Z37)+SUM($AA37:$AL37)))*(1+0.5*((+O37-C37)/C37 +(AA37-O37)/O37)),2)</f>
        <v>126.93</v>
      </c>
      <c r="AQ37" s="12">
        <f t="shared" ref="AQ37" si="107">TRUNC(+SUM($AA37:$AL37)*((+D37+P37+AB37)/(SUM($C37:$N37)+SUM($O37:$Z37)+SUM($AA37:$AL37)))*(1+0.5*((+P37-D37)/D37 +(AB37-P37)/P37)),2)</f>
        <v>210.09</v>
      </c>
      <c r="AR37" s="12">
        <f t="shared" ref="AR37" si="108">TRUNC(+SUM($AA37:$AL37)*((+E37+Q37+AC37)/(SUM($C37:$N37)+SUM($O37:$Z37)+SUM($AA37:$AL37)))*(1+0.5*((+Q37-E37)/E37 +(AC37-Q37)/Q37)),2)</f>
        <v>167.58</v>
      </c>
      <c r="AS37" s="12">
        <f t="shared" ref="AS37" si="109">TRUNC(+SUM($AA37:$AL37)*((+F37+R37+AD37)/(SUM($C37:$N37)+SUM($O37:$Z37)+SUM($AA37:$AL37)))*(1+0.5*((+R37-F37)/F37 +(AD37-R37)/R37)),2)</f>
        <v>225.43</v>
      </c>
      <c r="AT37" s="12">
        <f t="shared" ref="AT37" si="110">TRUNC(+SUM($AA37:$AL37)*((+G37+S37+AE37)/(SUM($C37:$N37)+SUM($O37:$Z37)+SUM($AA37:$AL37)))*(1+0.5*((+S37-G37)/G37 +(AE37-S37)/S37)),2)</f>
        <v>209.63</v>
      </c>
      <c r="AU37" s="12">
        <f t="shared" ref="AU37" si="111">TRUNC(+SUM($AA37:$AL37)*((+H37+T37+AF37)/(SUM($C37:$N37)+SUM($O37:$Z37)+SUM($AA37:$AL37)))*(1+0.5*((+T37-H37)/H37 +(AF37-T37)/T37)),2)</f>
        <v>265.14999999999998</v>
      </c>
      <c r="AV37" s="12">
        <f t="shared" ref="AV37" si="112">TRUNC(+SUM($AA37:$AL37)*((+I37+U37+AG37)/(SUM($C37:$N37)+SUM($O37:$Z37)+SUM($AA37:$AL37)))*(1+0.5*((+U37-I37)/I37 +(AG37-U37)/U37)),2)</f>
        <v>378.64</v>
      </c>
      <c r="AW37" s="12">
        <f t="shared" ref="AW37" si="113">TRUNC(+SUM($AA37:$AL37)*((+J37+V37+AH37)/(SUM($C37:$N37)+SUM($O37:$Z37)+SUM($AA37:$AL37)))*(1+0.5*((+V37-J37)/J37 +(AH37-V37)/V37)),2)</f>
        <v>484.82</v>
      </c>
      <c r="AX37" s="12">
        <f t="shared" ref="AX37" si="114">TRUNC(+SUM($AA37:$AL37)*((+K37+W37+AI37)/(SUM($C37:$N37)+SUM($O37:$Z37)+SUM($AA37:$AL37)))*(1+0.5*((+W37-K37)/K37 +(AI37-W37)/W37)),2)</f>
        <v>602.09</v>
      </c>
      <c r="AY37" s="12">
        <f t="shared" ref="AY37" si="115">TRUNC(+SUM($AA37:$AL37)*((+L37+X37+AJ37)/(SUM($C37:$N37)+SUM($O37:$Z37)+SUM($AA37:$AL37)))*(1+0.5*((+X37-L37)/L37 +(AJ37-X37)/X37)),2)</f>
        <v>283.58</v>
      </c>
      <c r="AZ37" s="12">
        <f t="shared" ref="AZ37" si="116">TRUNC(+SUM($AA37:$AL37)*((+M37+Y37+AK37)/(SUM($C37:$N37)+SUM($O37:$Z37)+SUM($AA37:$AL37)))*(1+0.5*((+Y37-M37)/M37 +(AK37-Y37)/Y37)),2)</f>
        <v>366.83</v>
      </c>
      <c r="BA37" s="12">
        <f t="shared" ref="BA37" si="117">TRUNC(+SUM($AA37:$AL37)*((+N37+Z37+AL37)/(SUM($C37:$N37)+SUM($O37:$Z37)+SUM($AA37:$AL37)))*(1+0.5*((+Z37-N37)/N37 +(AL37-Z37)/Z37)),2)</f>
        <v>301.02999999999997</v>
      </c>
      <c r="BC37" s="8" t="str">
        <f t="shared" si="26"/>
        <v>NICARAGUA</v>
      </c>
      <c r="BD37" s="8">
        <f t="shared" si="27"/>
        <v>4321</v>
      </c>
      <c r="BE37" s="14">
        <f t="shared" ref="BE37" si="118">(+C37+O37+AA37)/(SUM($C37:$N37)+SUM($O37:$Z37)+SUM($AA37:$AL37))</f>
        <v>5.3405283441610121E-2</v>
      </c>
      <c r="BF37" s="14">
        <f t="shared" ref="BF37" si="119">(+D37+P37+AB37)/(SUM($C37:$N37)+SUM($O37:$Z37)+SUM($AA37:$AL37))</f>
        <v>5.9228842987481059E-2</v>
      </c>
      <c r="BG37" s="14">
        <f t="shared" ref="BG37" si="120">(+E37+Q37+AC37)/(SUM($C37:$N37)+SUM($O37:$Z37)+SUM($AA37:$AL37))</f>
        <v>4.8034023042575744E-2</v>
      </c>
      <c r="BH37" s="14">
        <f t="shared" ref="BH37" si="121">(+F37+R37+AD37)/(SUM($C37:$N37)+SUM($O37:$Z37)+SUM($AA37:$AL37))</f>
        <v>6.0274493472859757E-2</v>
      </c>
      <c r="BI37" s="14">
        <f t="shared" ref="BI37" si="122">(+G37+S37+AE37)/(SUM($C37:$N37)+SUM($O37:$Z37)+SUM($AA37:$AL37))</f>
        <v>7.327072314955603E-2</v>
      </c>
      <c r="BJ37" s="14">
        <f t="shared" ref="BJ37" si="123">(+H37+T37+AF37)/(SUM($C37:$N37)+SUM($O37:$Z37)+SUM($AA37:$AL37))</f>
        <v>9.0726124073537986E-2</v>
      </c>
      <c r="BK37" s="14">
        <f t="shared" ref="BK37" si="124">(+I37+U37+AG37)/(SUM($C37:$N37)+SUM($O37:$Z37)+SUM($AA37:$AL37))</f>
        <v>9.765553117456173E-2</v>
      </c>
      <c r="BL37" s="14">
        <f t="shared" ref="BL37" si="125">(+J37+V37+AH37)/(SUM($C37:$N37)+SUM($O37:$Z37)+SUM($AA37:$AL37))</f>
        <v>0.11693751852684828</v>
      </c>
      <c r="BM37" s="14">
        <f t="shared" ref="BM37" si="126">(+K37+W37+AI37)/(SUM($C37:$N37)+SUM($O37:$Z37)+SUM($AA37:$AL37))</f>
        <v>0.1262728244541643</v>
      </c>
      <c r="BN37" s="14">
        <f t="shared" ref="BN37" si="127">(+L37+X37+AJ37)/(SUM($C37:$N37)+SUM($O37:$Z37)+SUM($AA37:$AL37))</f>
        <v>8.3409655346639439E-2</v>
      </c>
      <c r="BO37" s="14">
        <f t="shared" ref="BO37" si="128">(+M37+Y37+AK37)/(SUM($C37:$N37)+SUM($O37:$Z37)+SUM($AA37:$AL37))</f>
        <v>9.8338589863477155E-2</v>
      </c>
      <c r="BP37" s="14">
        <f t="shared" ref="BP37" si="129">(+N37+Z37+AL37)/(SUM($C37:$N37)+SUM($O37:$Z37)+SUM($AA37:$AL37))</f>
        <v>9.24463904666884E-2</v>
      </c>
      <c r="BR37" s="8" t="str">
        <f t="shared" si="29"/>
        <v>NICARAGUA</v>
      </c>
      <c r="BS37" s="8">
        <f t="shared" si="30"/>
        <v>4321</v>
      </c>
      <c r="BT37" s="14">
        <f t="shared" ref="BT37" si="130">(1+0.5*((+O37-C37)/C37 +(AA37-O37)/O37))</f>
        <v>1.1719711024070714</v>
      </c>
      <c r="BU37" s="14">
        <f t="shared" ref="BU37" si="131">(1+0.5*((+P37-D37)/D37 +(AB37-P37)/P37))</f>
        <v>1.749013885550418</v>
      </c>
      <c r="BV37" s="14">
        <f t="shared" ref="BV37" si="132">(1+0.5*((+Q37-E37)/E37 +(AC37-Q37)/Q37))</f>
        <v>1.7202710170273945</v>
      </c>
      <c r="BW37" s="14">
        <f t="shared" ref="BW37" si="133">(1+0.5*((+R37-F37)/F37 +(AD37-R37)/R37))</f>
        <v>1.8441912680037744</v>
      </c>
      <c r="BX37" s="14">
        <f t="shared" ref="BX37" si="134">(1+0.5*((+S37-G37)/G37 +(AE37-S37)/S37))</f>
        <v>1.4107493584586692</v>
      </c>
      <c r="BY37" s="14">
        <f t="shared" ref="BY37" si="135">(1+0.5*((+T37-H37)/H37 +(AF37-T37)/T37))</f>
        <v>1.441068866138437</v>
      </c>
      <c r="BZ37" s="14">
        <f t="shared" ref="BZ37" si="136">(1+0.5*((+U37-I37)/I37 +(AG37-U37)/U37))</f>
        <v>1.9118384583182886</v>
      </c>
      <c r="CA37" s="14">
        <f t="shared" ref="CA37" si="137">(1+0.5*((+V37-J37)/J37 +(AH37-V37)/V37))</f>
        <v>2.0443231220481581</v>
      </c>
      <c r="CB37" s="14">
        <f t="shared" ref="CB37" si="138">(1+0.5*((+W37-K37)/K37 +(AI37-W37)/W37))</f>
        <v>2.3511027213999349</v>
      </c>
      <c r="CC37" s="14">
        <f t="shared" ref="CC37" si="139">(1+0.5*((+X37-L37)/L37 +(AJ37-X37)/X37))</f>
        <v>1.6764366641917916</v>
      </c>
      <c r="CD37" s="14">
        <f t="shared" ref="CD37" si="140">(1+0.5*((+Y37-M37)/M37 +(AK37-Y37)/Y37))</f>
        <v>1.8393339415336694</v>
      </c>
      <c r="CE37" s="14">
        <f t="shared" ref="CE37" si="141">(1+0.5*((+Z37-N37)/N37 +(AL37-Z37)/Z37))</f>
        <v>1.6056098892185564</v>
      </c>
    </row>
    <row r="38" spans="1:83" x14ac:dyDescent="0.3">
      <c r="A38" s="8" t="s">
        <v>2</v>
      </c>
      <c r="B38" s="8">
        <v>4328</v>
      </c>
      <c r="C38" s="33">
        <v>58.130191897654498</v>
      </c>
      <c r="D38" s="33">
        <v>40.246689655172403</v>
      </c>
      <c r="E38" s="33">
        <v>34.488923357664198</v>
      </c>
      <c r="F38" s="33">
        <v>41.042952898550702</v>
      </c>
      <c r="G38" s="33">
        <v>65.856406570841798</v>
      </c>
      <c r="H38" s="33">
        <v>79.185638095238005</v>
      </c>
      <c r="I38" s="33">
        <v>60.251769662921298</v>
      </c>
      <c r="J38" s="33">
        <v>68.451478494623601</v>
      </c>
      <c r="K38" s="33">
        <v>84.678887262079002</v>
      </c>
      <c r="L38" s="33">
        <v>77.273262839879095</v>
      </c>
      <c r="M38" s="33">
        <v>76.542752941176403</v>
      </c>
      <c r="N38" s="33">
        <v>86.865793103448198</v>
      </c>
      <c r="O38" s="10">
        <v>86.592571041948503</v>
      </c>
      <c r="P38" s="10">
        <v>94.135391432791707</v>
      </c>
      <c r="Q38" s="10">
        <v>90.394322169058995</v>
      </c>
      <c r="R38" s="10">
        <v>121.27731501057001</v>
      </c>
      <c r="S38" s="10">
        <v>137.00143115942001</v>
      </c>
      <c r="T38" s="10">
        <v>161.08839708561001</v>
      </c>
      <c r="U38" s="10">
        <v>161.51355263157799</v>
      </c>
      <c r="V38" s="10">
        <v>133.01480538922101</v>
      </c>
      <c r="W38" s="10">
        <v>96.491666666666603</v>
      </c>
      <c r="X38" s="10">
        <v>81.744478178368098</v>
      </c>
      <c r="Y38" s="10">
        <v>96.470932642487</v>
      </c>
      <c r="Z38" s="10">
        <v>92.934094292803906</v>
      </c>
      <c r="AA38" s="9">
        <v>74.035578231292504</v>
      </c>
      <c r="AB38" s="9">
        <v>108.738881118881</v>
      </c>
      <c r="AC38" s="9">
        <v>74.010031446540793</v>
      </c>
      <c r="AD38" s="9">
        <v>86.608239436619698</v>
      </c>
      <c r="AE38" s="9">
        <v>100.293506493506</v>
      </c>
      <c r="AF38" s="9">
        <v>134.109504643962</v>
      </c>
      <c r="AG38" s="9">
        <v>162.945632183908</v>
      </c>
      <c r="AH38" s="9">
        <v>280.181157407407</v>
      </c>
      <c r="AI38" s="9">
        <v>339.47050000000002</v>
      </c>
      <c r="AJ38" s="9">
        <v>185.52879999999999</v>
      </c>
      <c r="AK38" s="9">
        <v>229.296246056782</v>
      </c>
      <c r="AL38" s="9">
        <v>196.066208393632</v>
      </c>
      <c r="AM38" s="11"/>
      <c r="AN38" s="8" t="str">
        <f t="shared" si="64"/>
        <v>NICARAGUA</v>
      </c>
      <c r="AO38" s="8">
        <f t="shared" si="65"/>
        <v>4328</v>
      </c>
      <c r="AP38" s="12">
        <f t="shared" si="70"/>
        <v>123.39</v>
      </c>
      <c r="AQ38" s="12">
        <f t="shared" si="71"/>
        <v>204.36</v>
      </c>
      <c r="AR38" s="12">
        <f t="shared" si="72"/>
        <v>164.58</v>
      </c>
      <c r="AS38" s="12">
        <f t="shared" si="73"/>
        <v>219.72</v>
      </c>
      <c r="AT38" s="12">
        <f t="shared" si="74"/>
        <v>205.11</v>
      </c>
      <c r="AU38" s="12">
        <f t="shared" si="75"/>
        <v>258.20999999999998</v>
      </c>
      <c r="AV38" s="12">
        <f t="shared" si="76"/>
        <v>341.47</v>
      </c>
      <c r="AW38" s="12">
        <f t="shared" si="77"/>
        <v>469.24</v>
      </c>
      <c r="AX38" s="12">
        <f t="shared" si="78"/>
        <v>583.39</v>
      </c>
      <c r="AY38" s="12">
        <f t="shared" si="79"/>
        <v>275.81</v>
      </c>
      <c r="AZ38" s="12">
        <f t="shared" si="80"/>
        <v>352.03</v>
      </c>
      <c r="BA38" s="12">
        <f t="shared" si="81"/>
        <v>287.51</v>
      </c>
      <c r="BC38" s="8" t="str">
        <f t="shared" si="26"/>
        <v>NICARAGUA</v>
      </c>
      <c r="BD38" s="8">
        <f t="shared" si="27"/>
        <v>4328</v>
      </c>
      <c r="BE38" s="14">
        <f t="shared" si="82"/>
        <v>5.339530981537987E-2</v>
      </c>
      <c r="BF38" s="14">
        <f t="shared" si="83"/>
        <v>5.9341824545590713E-2</v>
      </c>
      <c r="BG38" s="14">
        <f t="shared" si="84"/>
        <v>4.8546574669293172E-2</v>
      </c>
      <c r="BH38" s="14">
        <f t="shared" si="85"/>
        <v>6.0759350708471369E-2</v>
      </c>
      <c r="BI38" s="14">
        <f t="shared" si="86"/>
        <v>7.3994252558039209E-2</v>
      </c>
      <c r="BJ38" s="14">
        <f t="shared" si="87"/>
        <v>9.1380858858806938E-2</v>
      </c>
      <c r="BK38" s="14">
        <f t="shared" si="88"/>
        <v>9.3901610762799195E-2</v>
      </c>
      <c r="BL38" s="14">
        <f t="shared" si="89"/>
        <v>0.11756221139673258</v>
      </c>
      <c r="BM38" s="14">
        <f t="shared" si="90"/>
        <v>0.12707991031717453</v>
      </c>
      <c r="BN38" s="14">
        <f t="shared" si="91"/>
        <v>8.4098138635613454E-2</v>
      </c>
      <c r="BO38" s="14">
        <f t="shared" si="92"/>
        <v>9.8197231368491733E-2</v>
      </c>
      <c r="BP38" s="14">
        <f t="shared" si="93"/>
        <v>9.1742726363607266E-2</v>
      </c>
      <c r="BR38" s="8" t="str">
        <f t="shared" si="29"/>
        <v>NICARAGUA</v>
      </c>
      <c r="BS38" s="8">
        <f t="shared" si="30"/>
        <v>4328</v>
      </c>
      <c r="BT38" s="14">
        <f t="shared" si="94"/>
        <v>1.1723096239693862</v>
      </c>
      <c r="BU38" s="14">
        <f t="shared" si="95"/>
        <v>1.7470463429591565</v>
      </c>
      <c r="BV38" s="14">
        <f t="shared" si="96"/>
        <v>1.719856617596192</v>
      </c>
      <c r="BW38" s="14">
        <f t="shared" si="97"/>
        <v>1.8345107691587743</v>
      </c>
      <c r="BX38" s="14">
        <f t="shared" si="98"/>
        <v>1.4061835179601858</v>
      </c>
      <c r="BY38" s="14">
        <f t="shared" si="99"/>
        <v>1.4334172490278116</v>
      </c>
      <c r="BZ38" s="14">
        <f t="shared" si="100"/>
        <v>1.8447553754826889</v>
      </c>
      <c r="CA38" s="14">
        <f t="shared" si="101"/>
        <v>2.0247945953593858</v>
      </c>
      <c r="CB38" s="14">
        <f t="shared" si="102"/>
        <v>2.3288168540082479</v>
      </c>
      <c r="CC38" s="14">
        <f t="shared" si="103"/>
        <v>1.6637405655082267</v>
      </c>
      <c r="CD38" s="14">
        <f t="shared" si="104"/>
        <v>1.8185982124586255</v>
      </c>
      <c r="CE38" s="14">
        <f t="shared" si="105"/>
        <v>1.5897961219053556</v>
      </c>
    </row>
    <row r="39" spans="1:83" x14ac:dyDescent="0.3">
      <c r="A39" s="8" t="s">
        <v>2</v>
      </c>
      <c r="B39" s="8">
        <v>4329</v>
      </c>
      <c r="C39" s="33">
        <v>58.818763326225998</v>
      </c>
      <c r="D39" s="33">
        <v>40.431051724137902</v>
      </c>
      <c r="E39" s="33">
        <v>34.683941605839401</v>
      </c>
      <c r="F39" s="33">
        <v>41.496413043478199</v>
      </c>
      <c r="G39" s="33">
        <v>66.741273100615999</v>
      </c>
      <c r="H39" s="33">
        <v>80.443561904761907</v>
      </c>
      <c r="I39" s="33">
        <v>61.239915730337003</v>
      </c>
      <c r="J39" s="33">
        <v>69.533776881720399</v>
      </c>
      <c r="K39" s="33">
        <v>85.8962079062957</v>
      </c>
      <c r="L39" s="33">
        <v>78.159833836857999</v>
      </c>
      <c r="M39" s="33">
        <v>77.7774588235294</v>
      </c>
      <c r="N39" s="33">
        <v>88.457862068965497</v>
      </c>
      <c r="O39" s="10">
        <v>87.916400541271898</v>
      </c>
      <c r="P39" s="10">
        <v>95.647474150664607</v>
      </c>
      <c r="Q39" s="10">
        <v>92.493843700159402</v>
      </c>
      <c r="R39" s="10">
        <v>124.08756871035899</v>
      </c>
      <c r="S39" s="10">
        <v>140.51594202898499</v>
      </c>
      <c r="T39" s="10">
        <v>165.56051001821399</v>
      </c>
      <c r="U39" s="10">
        <v>165.92410818713401</v>
      </c>
      <c r="V39" s="10">
        <v>135.77938622754399</v>
      </c>
      <c r="W39" s="10">
        <v>97.617558139534793</v>
      </c>
      <c r="X39" s="10">
        <v>82.199639468690705</v>
      </c>
      <c r="Y39" s="10">
        <v>97.291606217616504</v>
      </c>
      <c r="Z39" s="10">
        <v>93.810446650124007</v>
      </c>
      <c r="AA39" s="9">
        <v>74.449523809523797</v>
      </c>
      <c r="AB39" s="9">
        <v>109.321538461538</v>
      </c>
      <c r="AC39" s="9">
        <v>74.870377358490501</v>
      </c>
      <c r="AD39" s="9">
        <v>87.552323943661904</v>
      </c>
      <c r="AE39" s="9">
        <v>101.811298701298</v>
      </c>
      <c r="AF39" s="9">
        <v>136.60504643962801</v>
      </c>
      <c r="AG39" s="9">
        <v>167.21103448275801</v>
      </c>
      <c r="AH39" s="9">
        <v>287.04896604938199</v>
      </c>
      <c r="AI39" s="9">
        <v>348.18522857142801</v>
      </c>
      <c r="AJ39" s="9">
        <v>192.00239999999999</v>
      </c>
      <c r="AK39" s="9">
        <v>237.61313880126099</v>
      </c>
      <c r="AL39" s="9">
        <v>202.67768451519501</v>
      </c>
      <c r="AM39" s="11"/>
      <c r="AN39" s="8" t="str">
        <f t="shared" ref="AN39:AN40" si="142">+A39</f>
        <v>NICARAGUA</v>
      </c>
      <c r="AO39" s="8">
        <f t="shared" ref="AO39:AO40" si="143">+B39</f>
        <v>4329</v>
      </c>
      <c r="AP39" s="12">
        <f t="shared" ref="AP39" si="144">TRUNC(+SUM($AA39:$AL39)*((+C39+O39+AA39)/(SUM($C39:$N39)+SUM($O39:$Z39)+SUM($AA39:$AL39)))*(1+0.5*((+O39-C39)/C39 +(AA39-O39)/O39)),2)</f>
        <v>125.04</v>
      </c>
      <c r="AQ39" s="12">
        <f t="shared" si="71"/>
        <v>207.88</v>
      </c>
      <c r="AR39" s="12">
        <f t="shared" si="72"/>
        <v>169.57</v>
      </c>
      <c r="AS39" s="12">
        <f t="shared" si="73"/>
        <v>225.88</v>
      </c>
      <c r="AT39" s="12">
        <f t="shared" si="74"/>
        <v>211.17</v>
      </c>
      <c r="AU39" s="12">
        <f t="shared" si="75"/>
        <v>266.33999999999997</v>
      </c>
      <c r="AV39" s="12">
        <f t="shared" si="76"/>
        <v>353.94</v>
      </c>
      <c r="AW39" s="12">
        <f t="shared" si="77"/>
        <v>483.44</v>
      </c>
      <c r="AX39" s="12">
        <f t="shared" si="78"/>
        <v>603.77</v>
      </c>
      <c r="AY39" s="12">
        <f t="shared" si="79"/>
        <v>288.18</v>
      </c>
      <c r="AZ39" s="12">
        <f t="shared" si="80"/>
        <v>367.98</v>
      </c>
      <c r="BA39" s="12">
        <f t="shared" si="81"/>
        <v>299.36</v>
      </c>
      <c r="BC39" s="8" t="str">
        <f t="shared" ref="BC39:BC40" si="145">+A39</f>
        <v>NICARAGUA</v>
      </c>
      <c r="BD39" s="8">
        <f t="shared" ref="BD39:BD40" si="146">+B39</f>
        <v>4329</v>
      </c>
      <c r="BE39" s="14">
        <f t="shared" si="82"/>
        <v>5.2891295865920937E-2</v>
      </c>
      <c r="BF39" s="14">
        <f t="shared" si="83"/>
        <v>5.8681853362663079E-2</v>
      </c>
      <c r="BG39" s="14">
        <f t="shared" si="84"/>
        <v>4.8315230420733268E-2</v>
      </c>
      <c r="BH39" s="14">
        <f t="shared" si="85"/>
        <v>6.0531799826048942E-2</v>
      </c>
      <c r="BI39" s="14">
        <f t="shared" si="86"/>
        <v>7.3906717411382564E-2</v>
      </c>
      <c r="BJ39" s="14">
        <f t="shared" si="87"/>
        <v>9.1492283181309864E-2</v>
      </c>
      <c r="BK39" s="14">
        <f t="shared" si="88"/>
        <v>9.4305840585335185E-2</v>
      </c>
      <c r="BL39" s="14">
        <f t="shared" si="89"/>
        <v>0.1177372236749558</v>
      </c>
      <c r="BM39" s="14">
        <f t="shared" si="90"/>
        <v>0.1271437418714029</v>
      </c>
      <c r="BN39" s="14">
        <f t="shared" si="91"/>
        <v>8.4259341316103492E-2</v>
      </c>
      <c r="BO39" s="14">
        <f t="shared" si="92"/>
        <v>9.8683578738062064E-2</v>
      </c>
      <c r="BP39" s="14">
        <f t="shared" si="93"/>
        <v>9.2051093746081766E-2</v>
      </c>
      <c r="BR39" s="8" t="str">
        <f t="shared" ref="BR39:BR40" si="147">+A39</f>
        <v>NICARAGUA</v>
      </c>
      <c r="BS39" s="8">
        <f t="shared" ref="BS39:BS40" si="148">+B39</f>
        <v>4329</v>
      </c>
      <c r="BT39" s="14">
        <f t="shared" si="94"/>
        <v>1.1707608532311333</v>
      </c>
      <c r="BU39" s="14">
        <f t="shared" si="95"/>
        <v>1.7543282995005323</v>
      </c>
      <c r="BV39" s="14">
        <f t="shared" si="96"/>
        <v>1.738113057150136</v>
      </c>
      <c r="BW39" s="14">
        <f t="shared" si="97"/>
        <v>1.8479446072105641</v>
      </c>
      <c r="BX39" s="14">
        <f t="shared" si="98"/>
        <v>1.4149681845745308</v>
      </c>
      <c r="BY39" s="14">
        <f t="shared" si="99"/>
        <v>1.4416008389567363</v>
      </c>
      <c r="BZ39" s="14">
        <f t="shared" si="100"/>
        <v>1.8585836130683635</v>
      </c>
      <c r="CA39" s="14">
        <f t="shared" si="101"/>
        <v>2.0333973816219419</v>
      </c>
      <c r="CB39" s="14">
        <f t="shared" si="102"/>
        <v>2.3516446980931662</v>
      </c>
      <c r="CC39" s="14">
        <f t="shared" si="103"/>
        <v>1.6937461659121156</v>
      </c>
      <c r="CD39" s="14">
        <f t="shared" si="104"/>
        <v>1.8465875501096383</v>
      </c>
      <c r="CE39" s="14">
        <f t="shared" si="105"/>
        <v>1.6105061397210236</v>
      </c>
    </row>
    <row r="40" spans="1:83" x14ac:dyDescent="0.3">
      <c r="A40" s="8" t="s">
        <v>2</v>
      </c>
      <c r="B40" s="8">
        <v>4330</v>
      </c>
      <c r="C40" s="33">
        <v>58.5413006396588</v>
      </c>
      <c r="D40" s="33">
        <v>40.3197068965517</v>
      </c>
      <c r="E40" s="33">
        <v>34.079817518248099</v>
      </c>
      <c r="F40" s="33">
        <v>40.226865942028901</v>
      </c>
      <c r="G40" s="33">
        <v>64.746488706365497</v>
      </c>
      <c r="H40" s="33">
        <v>77.717371428571397</v>
      </c>
      <c r="I40" s="33">
        <v>59.0572471910112</v>
      </c>
      <c r="J40" s="33">
        <v>67.075739247311802</v>
      </c>
      <c r="K40" s="33">
        <v>83.896456808199105</v>
      </c>
      <c r="L40" s="33">
        <v>76.879018126888198</v>
      </c>
      <c r="M40" s="33">
        <v>76.751976470588204</v>
      </c>
      <c r="N40" s="33">
        <v>87.706068965517204</v>
      </c>
      <c r="O40" s="10">
        <v>87.395805142083802</v>
      </c>
      <c r="P40" s="10">
        <v>94.611861152141799</v>
      </c>
      <c r="Q40" s="10">
        <v>89.4715789473684</v>
      </c>
      <c r="R40" s="10">
        <v>120.949112050739</v>
      </c>
      <c r="S40" s="10">
        <v>136.49313405797099</v>
      </c>
      <c r="T40" s="10">
        <v>161.30816029143801</v>
      </c>
      <c r="U40" s="10">
        <v>160.91361111111101</v>
      </c>
      <c r="V40" s="10">
        <v>130.868517964071</v>
      </c>
      <c r="W40" s="10">
        <v>94.957945736434098</v>
      </c>
      <c r="X40" s="10">
        <v>80.7656546489563</v>
      </c>
      <c r="Y40" s="10">
        <v>96.180103626942994</v>
      </c>
      <c r="Z40" s="10">
        <v>93.617766749379598</v>
      </c>
      <c r="AA40" s="9">
        <v>74.931496598639399</v>
      </c>
      <c r="AB40" s="9">
        <v>110.41944055944001</v>
      </c>
      <c r="AC40" s="9">
        <v>73.466194968553395</v>
      </c>
      <c r="AD40" s="9">
        <v>86.259084507042203</v>
      </c>
      <c r="AE40" s="9">
        <v>99.285454545454499</v>
      </c>
      <c r="AF40" s="9">
        <v>133.859195046439</v>
      </c>
      <c r="AG40" s="9">
        <v>164.04522988505701</v>
      </c>
      <c r="AH40" s="9">
        <v>285.80478395061698</v>
      </c>
      <c r="AI40" s="9">
        <v>343.28821428571399</v>
      </c>
      <c r="AJ40" s="9">
        <v>187.32055</v>
      </c>
      <c r="AK40" s="9">
        <v>236.59963722397401</v>
      </c>
      <c r="AL40" s="9">
        <v>202.821287988422</v>
      </c>
      <c r="AM40" s="11"/>
      <c r="AN40" s="8" t="str">
        <f t="shared" si="142"/>
        <v>NICARAGUA</v>
      </c>
      <c r="AO40" s="8">
        <f t="shared" si="143"/>
        <v>4330</v>
      </c>
      <c r="AP40" s="12">
        <f t="shared" ref="AP40" si="149">TRUNC(+SUM($AA40:$AL40)*((+C40+O40+AA40)/(SUM($C40:$N40)+SUM($O40:$Z40)+SUM($AA40:$AL40)))*(1+0.5*((+O40-C40)/C40 +(AA40-O40)/O40)),2)</f>
        <v>126.1</v>
      </c>
      <c r="AQ40" s="12">
        <f t="shared" ref="AQ40" si="150">TRUNC(+SUM($AA40:$AL40)*((+D40+P40+AB40)/(SUM($C40:$N40)+SUM($O40:$Z40)+SUM($AA40:$AL40)))*(1+0.5*((+P40-D40)/D40 +(AB40-P40)/P40)),2)</f>
        <v>209.41</v>
      </c>
      <c r="AR40" s="12">
        <f t="shared" ref="AR40" si="151">TRUNC(+SUM($AA40:$AL40)*((+E40+Q40+AC40)/(SUM($C40:$N40)+SUM($O40:$Z40)+SUM($AA40:$AL40)))*(1+0.5*((+Q40-E40)/E40 +(AC40-Q40)/Q40)),2)</f>
        <v>164.94</v>
      </c>
      <c r="AS40" s="12">
        <f t="shared" ref="AS40" si="152">TRUNC(+SUM($AA40:$AL40)*((+F40+R40+AD40)/(SUM($C40:$N40)+SUM($O40:$Z40)+SUM($AA40:$AL40)))*(1+0.5*((+R40-F40)/F40 +(AD40-R40)/R40)),2)</f>
        <v>223.59</v>
      </c>
      <c r="AT40" s="12">
        <f t="shared" ref="AT40" si="153">TRUNC(+SUM($AA40:$AL40)*((+G40+S40+AE40)/(SUM($C40:$N40)+SUM($O40:$Z40)+SUM($AA40:$AL40)))*(1+0.5*((+S40-G40)/G40 +(AE40-S40)/S40)),2)</f>
        <v>207</v>
      </c>
      <c r="AU40" s="12">
        <f t="shared" ref="AU40" si="154">TRUNC(+SUM($AA40:$AL40)*((+H40+T40+AF40)/(SUM($C40:$N40)+SUM($O40:$Z40)+SUM($AA40:$AL40)))*(1+0.5*((+T40-H40)/H40 +(AF40-T40)/T40)),2)</f>
        <v>263.17</v>
      </c>
      <c r="AV40" s="12">
        <f t="shared" ref="AV40" si="155">TRUNC(+SUM($AA40:$AL40)*((+I40+U40+AG40)/(SUM($C40:$N40)+SUM($O40:$Z40)+SUM($AA40:$AL40)))*(1+0.5*((+U40-I40)/I40 +(AG40-U40)/U40)),2)</f>
        <v>349.27</v>
      </c>
      <c r="AW40" s="12">
        <f t="shared" ref="AW40" si="156">TRUNC(+SUM($AA40:$AL40)*((+J40+V40+AH40)/(SUM($C40:$N40)+SUM($O40:$Z40)+SUM($AA40:$AL40)))*(1+0.5*((+V40-J40)/J40 +(AH40-V40)/V40)),2)</f>
        <v>485.91</v>
      </c>
      <c r="AX40" s="12">
        <f t="shared" ref="AX40" si="157">TRUNC(+SUM($AA40:$AL40)*((+K40+W40+AI40)/(SUM($C40:$N40)+SUM($O40:$Z40)+SUM($AA40:$AL40)))*(1+0.5*((+W40-K40)/K40 +(AI40-W40)/W40)),2)</f>
        <v>602.11</v>
      </c>
      <c r="AY40" s="12">
        <f t="shared" ref="AY40" si="158">TRUNC(+SUM($AA40:$AL40)*((+L40+X40+AJ40)/(SUM($C40:$N40)+SUM($O40:$Z40)+SUM($AA40:$AL40)))*(1+0.5*((+X40-L40)/L40 +(AJ40-X40)/X40)),2)</f>
        <v>282.39</v>
      </c>
      <c r="AZ40" s="12">
        <f t="shared" ref="AZ40" si="159">TRUNC(+SUM($AA40:$AL40)*((+M40+Y40+AK40)/(SUM($C40:$N40)+SUM($O40:$Z40)+SUM($AA40:$AL40)))*(1+0.5*((+Y40-M40)/M40 +(AK40-Y40)/Y40)),2)</f>
        <v>369.39</v>
      </c>
      <c r="BA40" s="12">
        <f t="shared" ref="BA40" si="160">TRUNC(+SUM($AA40:$AL40)*((+N40+Z40+AL40)/(SUM($C40:$N40)+SUM($O40:$Z40)+SUM($AA40:$AL40)))*(1+0.5*((+Z40-N40)/N40 +(AL40-Z40)/Z40)),2)</f>
        <v>301.77</v>
      </c>
      <c r="BC40" s="8" t="str">
        <f t="shared" si="145"/>
        <v>NICARAGUA</v>
      </c>
      <c r="BD40" s="8">
        <f t="shared" si="146"/>
        <v>4330</v>
      </c>
      <c r="BE40" s="14">
        <f t="shared" ref="BE40" si="161">(+C40+O40+AA40)/(SUM($C40:$N40)+SUM($O40:$Z40)+SUM($AA40:$AL40))</f>
        <v>5.3704928833848982E-2</v>
      </c>
      <c r="BF40" s="14">
        <f t="shared" ref="BF40" si="162">(+D40+P40+AB40)/(SUM($C40:$N40)+SUM($O40:$Z40)+SUM($AA40:$AL40))</f>
        <v>5.9657906622327804E-2</v>
      </c>
      <c r="BG40" s="14">
        <f t="shared" ref="BG40" si="163">(+E40+Q40+AC40)/(SUM($C40:$N40)+SUM($O40:$Z40)+SUM($AA40:$AL40))</f>
        <v>4.7905476889676002E-2</v>
      </c>
      <c r="BH40" s="14">
        <f t="shared" ref="BH40" si="164">(+F40+R40+AD40)/(SUM($C40:$N40)+SUM($O40:$Z40)+SUM($AA40:$AL40))</f>
        <v>6.0164651196849273E-2</v>
      </c>
      <c r="BI40" s="14">
        <f t="shared" ref="BI40" si="165">(+G40+S40+AE40)/(SUM($C40:$N40)+SUM($O40:$Z40)+SUM($AA40:$AL40))</f>
        <v>7.3073663326367153E-2</v>
      </c>
      <c r="BJ40" s="14">
        <f t="shared" ref="BJ40" si="166">(+H40+T40+AF40)/(SUM($C40:$N40)+SUM($O40:$Z40)+SUM($AA40:$AL40))</f>
        <v>9.0668150648831478E-2</v>
      </c>
      <c r="BK40" s="14">
        <f t="shared" ref="BK40" si="167">(+I40+U40+AG40)/(SUM($C40:$N40)+SUM($O40:$Z40)+SUM($AA40:$AL40))</f>
        <v>9.3374777876429213E-2</v>
      </c>
      <c r="BL40" s="14">
        <f t="shared" ref="BL40" si="168">(+J40+V40+AH40)/(SUM($C40:$N40)+SUM($O40:$Z40)+SUM($AA40:$AL40))</f>
        <v>0.11762517419431749</v>
      </c>
      <c r="BM40" s="14">
        <f t="shared" ref="BM40" si="169">(+K40+W40+AI40)/(SUM($C40:$N40)+SUM($O40:$Z40)+SUM($AA40:$AL40))</f>
        <v>0.12696069869496393</v>
      </c>
      <c r="BN40" s="14">
        <f t="shared" ref="BN40" si="170">(+L40+X40+AJ40)/(SUM($C40:$N40)+SUM($O40:$Z40)+SUM($AA40:$AL40))</f>
        <v>8.387943120780636E-2</v>
      </c>
      <c r="BO40" s="14">
        <f t="shared" ref="BO40" si="171">(+M40+Y40+AK40)/(SUM($C40:$N40)+SUM($O40:$Z40)+SUM($AA40:$AL40))</f>
        <v>9.9578987220996396E-2</v>
      </c>
      <c r="BP40" s="14">
        <f t="shared" ref="BP40" si="172">(+N40+Z40+AL40)/(SUM($C40:$N40)+SUM($O40:$Z40)+SUM($AA40:$AL40))</f>
        <v>9.340615328758603E-2</v>
      </c>
      <c r="BR40" s="8" t="str">
        <f t="shared" si="147"/>
        <v>NICARAGUA</v>
      </c>
      <c r="BS40" s="8">
        <f t="shared" si="148"/>
        <v>4330</v>
      </c>
      <c r="BT40" s="14">
        <f t="shared" ref="BT40" si="173">(1+0.5*((+O40-C40)/C40 +(AA40-O40)/O40))</f>
        <v>1.1751361719231233</v>
      </c>
      <c r="BU40" s="14">
        <f t="shared" ref="BU40" si="174">(1+0.5*((+P40-D40)/D40 +(AB40-P40)/P40))</f>
        <v>1.7568097957970896</v>
      </c>
      <c r="BV40" s="14">
        <f t="shared" ref="BV40" si="175">(1+0.5*((+Q40-E40)/E40 +(AC40-Q40)/Q40))</f>
        <v>1.7232329514562608</v>
      </c>
      <c r="BW40" s="14">
        <f t="shared" ref="BW40" si="176">(1+0.5*((+R40-F40)/F40 +(AD40-R40)/R40))</f>
        <v>1.8599299657372408</v>
      </c>
      <c r="BX40" s="14">
        <f t="shared" ref="BX40" si="177">(1+0.5*((+S40-G40)/G40 +(AE40-S40)/S40))</f>
        <v>1.4177594729992102</v>
      </c>
      <c r="BY40" s="14">
        <f t="shared" ref="BY40" si="178">(1+0.5*((+T40-H40)/H40 +(AF40-T40)/T40))</f>
        <v>1.4527046482445263</v>
      </c>
      <c r="BZ40" s="14">
        <f t="shared" ref="BZ40" si="179">(1+0.5*((+U40-I40)/I40 +(AG40-U40)/U40))</f>
        <v>1.872083536709086</v>
      </c>
      <c r="CA40" s="14">
        <f t="shared" ref="CA40" si="180">(1+0.5*((+V40-J40)/J40 +(AH40-V40)/V40))</f>
        <v>2.0674818845966021</v>
      </c>
      <c r="CB40" s="14">
        <f t="shared" ref="CB40" si="181">(1+0.5*((+W40-K40)/K40 +(AI40-W40)/W40))</f>
        <v>2.373503705426085</v>
      </c>
      <c r="CC40" s="14">
        <f t="shared" ref="CC40" si="182">(1+0.5*((+X40-L40)/L40 +(AJ40-X40)/X40))</f>
        <v>1.6849323648849364</v>
      </c>
      <c r="CD40" s="14">
        <f t="shared" ref="CD40" si="183">(1+0.5*((+Y40-M40)/M40 +(AK40-Y40)/Y40))</f>
        <v>1.8565465771525309</v>
      </c>
      <c r="CE40" s="14">
        <f t="shared" ref="CE40" si="184">(1+0.5*((+Z40-N40)/N40 +(AL40-Z40)/Z40))</f>
        <v>1.6169431950488604</v>
      </c>
    </row>
    <row r="41" spans="1:83" x14ac:dyDescent="0.3">
      <c r="A41" s="8" t="s">
        <v>2</v>
      </c>
      <c r="B41" s="8">
        <v>4331</v>
      </c>
      <c r="C41" s="33">
        <v>59.463347547974401</v>
      </c>
      <c r="D41" s="33">
        <v>40.7586724137931</v>
      </c>
      <c r="E41" s="33">
        <v>34.947408759124002</v>
      </c>
      <c r="F41" s="33">
        <v>41.814873188405699</v>
      </c>
      <c r="G41" s="33">
        <v>67.334517453798696</v>
      </c>
      <c r="H41" s="33">
        <v>81.239066666666602</v>
      </c>
      <c r="I41" s="33">
        <v>61.877556179775198</v>
      </c>
      <c r="J41" s="33">
        <v>70.260631720430098</v>
      </c>
      <c r="K41" s="33">
        <v>86.651068814055606</v>
      </c>
      <c r="L41" s="33">
        <v>78.7030815709969</v>
      </c>
      <c r="M41" s="33">
        <v>78.4445647058823</v>
      </c>
      <c r="N41" s="33">
        <v>89.269206896551694</v>
      </c>
      <c r="O41" s="10">
        <v>88.660635994587196</v>
      </c>
      <c r="P41" s="10">
        <v>96.513249630723706</v>
      </c>
      <c r="Q41" s="10">
        <v>93.502966507177007</v>
      </c>
      <c r="R41" s="10">
        <v>125.427251585623</v>
      </c>
      <c r="S41" s="10">
        <v>142.28246376811501</v>
      </c>
      <c r="T41" s="10">
        <v>167.755719489981</v>
      </c>
      <c r="U41" s="10">
        <v>168.34805555555499</v>
      </c>
      <c r="V41" s="10">
        <v>137.47311377245501</v>
      </c>
      <c r="W41" s="10">
        <v>98.595251937984401</v>
      </c>
      <c r="X41" s="10">
        <v>82.683927893738101</v>
      </c>
      <c r="Y41" s="10">
        <v>97.969378238341903</v>
      </c>
      <c r="Z41" s="10">
        <v>94.622555831265501</v>
      </c>
      <c r="AA41" s="9">
        <v>75.159387755102003</v>
      </c>
      <c r="AB41" s="9">
        <v>110.131608391608</v>
      </c>
      <c r="AC41" s="9">
        <v>75.518113207547103</v>
      </c>
      <c r="AD41" s="9">
        <v>88.258943661971799</v>
      </c>
      <c r="AE41" s="9">
        <v>103.105844155844</v>
      </c>
      <c r="AF41" s="9">
        <v>138.177925696594</v>
      </c>
      <c r="AG41" s="9">
        <v>169.884712643678</v>
      </c>
      <c r="AH41" s="9">
        <v>291.44609567901199</v>
      </c>
      <c r="AI41" s="9">
        <v>353.641942857142</v>
      </c>
      <c r="AJ41" s="9">
        <v>195.19121666666601</v>
      </c>
      <c r="AK41" s="9">
        <v>241.51687697160801</v>
      </c>
      <c r="AL41" s="9">
        <v>205.94243125904401</v>
      </c>
      <c r="AM41" s="11"/>
      <c r="AN41" s="8" t="str">
        <f t="shared" si="64"/>
        <v>NICARAGUA</v>
      </c>
      <c r="AO41" s="8">
        <f t="shared" si="65"/>
        <v>4331</v>
      </c>
      <c r="AP41" s="12">
        <f t="shared" ref="AP41" si="185">TRUNC(+SUM($AA41:$AL41)*((+C41+O41+AA41)/(SUM($C41:$N41)+SUM($O41:$Z41)+SUM($AA41:$AL41)))*(1+0.5*((+O41-C41)/C41 +(AA41-O41)/O41)),2)</f>
        <v>126.33</v>
      </c>
      <c r="AQ41" s="12">
        <f t="shared" ref="AQ41" si="186">TRUNC(+SUM($AA41:$AL41)*((+D41+P41+AB41)/(SUM($C41:$N41)+SUM($O41:$Z41)+SUM($AA41:$AL41)))*(1+0.5*((+P41-D41)/D41 +(AB41-P41)/P41)),2)</f>
        <v>210.03</v>
      </c>
      <c r="AR41" s="12">
        <f t="shared" ref="AR41" si="187">TRUNC(+SUM($AA41:$AL41)*((+E41+Q41+AC41)/(SUM($C41:$N41)+SUM($O41:$Z41)+SUM($AA41:$AL41)))*(1+0.5*((+Q41-E41)/E41 +(AC41-Q41)/Q41)),2)</f>
        <v>171.88</v>
      </c>
      <c r="AS41" s="12">
        <f t="shared" ref="AS41" si="188">TRUNC(+SUM($AA41:$AL41)*((+F41+R41+AD41)/(SUM($C41:$N41)+SUM($O41:$Z41)+SUM($AA41:$AL41)))*(1+0.5*((+R41-F41)/F41 +(AD41-R41)/R41)),2)</f>
        <v>228.91</v>
      </c>
      <c r="AT41" s="12">
        <f t="shared" ref="AT41" si="189">TRUNC(+SUM($AA41:$AL41)*((+G41+S41+AE41)/(SUM($C41:$N41)+SUM($O41:$Z41)+SUM($AA41:$AL41)))*(1+0.5*((+S41-G41)/G41 +(AE41-S41)/S41)),2)</f>
        <v>214.69</v>
      </c>
      <c r="AU41" s="12">
        <f t="shared" ref="AU41" si="190">TRUNC(+SUM($AA41:$AL41)*((+H41+T41+AF41)/(SUM($C41:$N41)+SUM($O41:$Z41)+SUM($AA41:$AL41)))*(1+0.5*((+T41-H41)/H41 +(AF41-T41)/T41)),2)</f>
        <v>270.57</v>
      </c>
      <c r="AV41" s="12">
        <f t="shared" ref="AV41" si="191">TRUNC(+SUM($AA41:$AL41)*((+I41+U41+AG41)/(SUM($C41:$N41)+SUM($O41:$Z41)+SUM($AA41:$AL41)))*(1+0.5*((+U41-I41)/I41 +(AG41-U41)/U41)),2)</f>
        <v>361.03</v>
      </c>
      <c r="AW41" s="12">
        <f t="shared" ref="AW41" si="192">TRUNC(+SUM($AA41:$AL41)*((+J41+V41+AH41)/(SUM($C41:$N41)+SUM($O41:$Z41)+SUM($AA41:$AL41)))*(1+0.5*((+V41-J41)/J41 +(AH41-V41)/V41)),2)</f>
        <v>492.32</v>
      </c>
      <c r="AX41" s="12">
        <f t="shared" ref="AX41" si="193">TRUNC(+SUM($AA41:$AL41)*((+K41+W41+AI41)/(SUM($C41:$N41)+SUM($O41:$Z41)+SUM($AA41:$AL41)))*(1+0.5*((+W41-K41)/K41 +(AI41-W41)/W41)),2)</f>
        <v>615.96</v>
      </c>
      <c r="AY41" s="12">
        <f t="shared" ref="AY41" si="194">TRUNC(+SUM($AA41:$AL41)*((+L41+X41+AJ41)/(SUM($C41:$N41)+SUM($O41:$Z41)+SUM($AA41:$AL41)))*(1+0.5*((+X41-L41)/L41 +(AJ41-X41)/X41)),2)</f>
        <v>294.27999999999997</v>
      </c>
      <c r="AZ41" s="12">
        <f t="shared" ref="AZ41" si="195">TRUNC(+SUM($AA41:$AL41)*((+M41+Y41+AK41)/(SUM($C41:$N41)+SUM($O41:$Z41)+SUM($AA41:$AL41)))*(1+0.5*((+Y41-M41)/M41 +(AK41-Y41)/Y41)),2)</f>
        <v>375.53</v>
      </c>
      <c r="BA41" s="12">
        <f t="shared" ref="BA41" si="196">TRUNC(+SUM($AA41:$AL41)*((+N41+Z41+AL41)/(SUM($C41:$N41)+SUM($O41:$Z41)+SUM($AA41:$AL41)))*(1+0.5*((+Z41-N41)/N41 +(AL41-Z41)/Z41)),2)</f>
        <v>305.23</v>
      </c>
      <c r="BC41" s="8" t="str">
        <f t="shared" si="26"/>
        <v>NICARAGUA</v>
      </c>
      <c r="BD41" s="8">
        <f t="shared" si="27"/>
        <v>4331</v>
      </c>
      <c r="BE41" s="14">
        <f t="shared" ref="BE41" si="197">(+C41+O41+AA41)/(SUM($C41:$N41)+SUM($O41:$Z41)+SUM($AA41:$AL41))</f>
        <v>5.2753570041889207E-2</v>
      </c>
      <c r="BF41" s="14">
        <f t="shared" ref="BF41" si="198">(+D41+P41+AB41)/(SUM($C41:$N41)+SUM($O41:$Z41)+SUM($AA41:$AL41))</f>
        <v>5.8452268055706059E-2</v>
      </c>
      <c r="BG41" s="14">
        <f t="shared" ref="BG41" si="199">(+E41+Q41+AC41)/(SUM($C41:$N41)+SUM($O41:$Z41)+SUM($AA41:$AL41))</f>
        <v>4.8190180399502097E-2</v>
      </c>
      <c r="BH41" s="14">
        <f t="shared" ref="BH41" si="200">(+F41+R41+AD41)/(SUM($C41:$N41)+SUM($O41:$Z41)+SUM($AA41:$AL41))</f>
        <v>6.0365415620438165E-2</v>
      </c>
      <c r="BI41" s="14">
        <f t="shared" ref="BI41" si="201">(+G41+S41+AE41)/(SUM($C41:$N41)+SUM($O41:$Z41)+SUM($AA41:$AL41))</f>
        <v>7.3884792120368942E-2</v>
      </c>
      <c r="BJ41" s="14">
        <f t="shared" ref="BJ41" si="202">(+H41+T41+AF41)/(SUM($C41:$N41)+SUM($O41:$Z41)+SUM($AA41:$AL41))</f>
        <v>9.1474535942175139E-2</v>
      </c>
      <c r="BK41" s="14">
        <f t="shared" ref="BK41" si="203">(+I41+U41+AG41)/(SUM($C41:$N41)+SUM($O41:$Z41)+SUM($AA41:$AL41))</f>
        <v>9.4531213403583531E-2</v>
      </c>
      <c r="BL41" s="14">
        <f t="shared" ref="BL41" si="204">(+J41+V41+AH41)/(SUM($C41:$N41)+SUM($O41:$Z41)+SUM($AA41:$AL41))</f>
        <v>0.11793766173323786</v>
      </c>
      <c r="BM41" s="14">
        <f t="shared" ref="BM41" si="205">(+K41+W41+AI41)/(SUM($C41:$N41)+SUM($O41:$Z41)+SUM($AA41:$AL41))</f>
        <v>0.12731928756647407</v>
      </c>
      <c r="BN41" s="14">
        <f t="shared" ref="BN41" si="206">(+L41+X41+AJ41)/(SUM($C41:$N41)+SUM($O41:$Z41)+SUM($AA41:$AL41))</f>
        <v>8.4246194950892445E-2</v>
      </c>
      <c r="BO41" s="14">
        <f t="shared" ref="BO41" si="207">(+M41+Y41+AK41)/(SUM($C41:$N41)+SUM($O41:$Z41)+SUM($AA41:$AL41))</f>
        <v>9.8741534817217869E-2</v>
      </c>
      <c r="BP41" s="14">
        <f t="shared" ref="BP41" si="208">(+N41+Z41+AL41)/(SUM($C41:$N41)+SUM($O41:$Z41)+SUM($AA41:$AL41))</f>
        <v>9.2103345348514526E-2</v>
      </c>
      <c r="BR41" s="8" t="str">
        <f t="shared" si="29"/>
        <v>NICARAGUA</v>
      </c>
      <c r="BS41" s="8">
        <f t="shared" si="30"/>
        <v>4331</v>
      </c>
      <c r="BT41" s="14">
        <f t="shared" ref="BT41" si="209">(1+0.5*((+O41-C41)/C41 +(AA41-O41)/O41))</f>
        <v>1.1693665618622422</v>
      </c>
      <c r="BU41" s="14">
        <f t="shared" ref="BU41" si="210">(1+0.5*((+P41-D41)/D41 +(AB41-P41)/P41))</f>
        <v>1.7545114391148227</v>
      </c>
      <c r="BV41" s="14">
        <f t="shared" ref="BV41" si="211">(1+0.5*((+Q41-E41)/E41 +(AC41-Q41)/Q41))</f>
        <v>1.7415941672001736</v>
      </c>
      <c r="BW41" s="14">
        <f t="shared" ref="BW41" si="212">(1+0.5*((+R41-F41)/F41 +(AD41-R41)/R41))</f>
        <v>1.8516255272357491</v>
      </c>
      <c r="BX41" s="14">
        <f t="shared" ref="BX41" si="213">(1+0.5*((+S41-G41)/G41 +(AE41-S41)/S41))</f>
        <v>1.4188623794791291</v>
      </c>
      <c r="BY41" s="14">
        <f t="shared" ref="BY41" si="214">(1+0.5*((+T41-H41)/H41 +(AF41-T41)/T41))</f>
        <v>1.4443244907361965</v>
      </c>
      <c r="BZ41" s="14">
        <f t="shared" ref="BZ41" si="215">(1+0.5*((+U41-I41)/I41 +(AG41-U41)/U41))</f>
        <v>1.8648960585146894</v>
      </c>
      <c r="CA41" s="14">
        <f t="shared" ref="CA41" si="216">(1+0.5*((+V41-J41)/J41 +(AH41-V41)/V41))</f>
        <v>2.0383195222800947</v>
      </c>
      <c r="CB41" s="14">
        <f t="shared" ref="CB41" si="217">(1+0.5*((+W41-K41)/K41 +(AI41-W41)/W41))</f>
        <v>2.3623236540566834</v>
      </c>
      <c r="CC41" s="14">
        <f t="shared" ref="CC41" si="218">(1+0.5*((+X41-L41)/L41 +(AJ41-X41)/X41))</f>
        <v>1.7056358564707512</v>
      </c>
      <c r="CD41" s="14">
        <f t="shared" ref="CD41" si="219">(1+0.5*((+Y41-M41)/M41 +(AK41-Y41)/Y41))</f>
        <v>1.8570638691418555</v>
      </c>
      <c r="CE41" s="14">
        <f t="shared" ref="CE41" si="220">(1+0.5*((+Z41-N41)/N41 +(AL41-Z41)/Z41))</f>
        <v>1.6182154780647733</v>
      </c>
    </row>
    <row r="42" spans="1:83" x14ac:dyDescent="0.3">
      <c r="A42" s="8" t="s">
        <v>2</v>
      </c>
      <c r="B42" s="8">
        <v>4333</v>
      </c>
      <c r="C42" s="33">
        <v>59.2717484008528</v>
      </c>
      <c r="D42" s="33">
        <v>40.868189655172401</v>
      </c>
      <c r="E42" s="33">
        <v>34.762518248175098</v>
      </c>
      <c r="F42" s="33">
        <v>41.2603623188405</v>
      </c>
      <c r="G42" s="33">
        <v>66.229342915811003</v>
      </c>
      <c r="H42" s="33">
        <v>79.640704761904701</v>
      </c>
      <c r="I42" s="33">
        <v>60.5214747191011</v>
      </c>
      <c r="J42" s="33">
        <v>68.652258064516104</v>
      </c>
      <c r="K42" s="33">
        <v>85.323997071742298</v>
      </c>
      <c r="L42" s="33">
        <v>77.861495468277894</v>
      </c>
      <c r="M42" s="33">
        <v>77.429599999999994</v>
      </c>
      <c r="N42" s="33">
        <v>88.658793103448204</v>
      </c>
      <c r="O42" s="10">
        <v>88.187483085250307</v>
      </c>
      <c r="P42" s="10">
        <v>95.496070901033903</v>
      </c>
      <c r="Q42" s="10">
        <v>91.129649122806995</v>
      </c>
      <c r="R42" s="10">
        <v>122.705158562367</v>
      </c>
      <c r="S42" s="10">
        <v>138.45376811594201</v>
      </c>
      <c r="T42" s="10">
        <v>163.260364298724</v>
      </c>
      <c r="U42" s="10">
        <v>163.156169590643</v>
      </c>
      <c r="V42" s="10">
        <v>133.33760479041899</v>
      </c>
      <c r="W42" s="10">
        <v>96.708139534883699</v>
      </c>
      <c r="X42" s="10">
        <v>81.901745730550203</v>
      </c>
      <c r="Y42" s="10">
        <v>97.368652849740897</v>
      </c>
      <c r="Z42" s="10">
        <v>94.524640198511094</v>
      </c>
      <c r="AA42" s="9">
        <v>75.496598639455698</v>
      </c>
      <c r="AB42" s="9">
        <v>110.90370629370599</v>
      </c>
      <c r="AC42" s="9">
        <v>74.639779874213801</v>
      </c>
      <c r="AD42" s="9">
        <v>87.667816901408401</v>
      </c>
      <c r="AE42" s="9">
        <v>101.206753246753</v>
      </c>
      <c r="AF42" s="9">
        <v>135.86142414860601</v>
      </c>
      <c r="AG42" s="9">
        <v>184.01366666666601</v>
      </c>
      <c r="AH42" s="9">
        <v>283.55905864197501</v>
      </c>
      <c r="AI42" s="9">
        <v>340.815685714285</v>
      </c>
      <c r="AJ42" s="9">
        <v>186.12479999999999</v>
      </c>
      <c r="AK42" s="9">
        <v>235.03274447949499</v>
      </c>
      <c r="AL42" s="9">
        <v>204.53875542691699</v>
      </c>
      <c r="AM42" s="11"/>
      <c r="AN42" s="8" t="str">
        <f t="shared" si="64"/>
        <v>NICARAGUA</v>
      </c>
      <c r="AO42" s="8">
        <f t="shared" si="65"/>
        <v>4333</v>
      </c>
      <c r="AP42" s="12">
        <f t="shared" si="70"/>
        <v>126.67</v>
      </c>
      <c r="AQ42" s="12">
        <f t="shared" si="71"/>
        <v>209.65</v>
      </c>
      <c r="AR42" s="12">
        <f t="shared" si="72"/>
        <v>167.23</v>
      </c>
      <c r="AS42" s="12">
        <f t="shared" si="73"/>
        <v>224.96</v>
      </c>
      <c r="AT42" s="12">
        <f t="shared" si="74"/>
        <v>209.19</v>
      </c>
      <c r="AU42" s="12">
        <f t="shared" si="75"/>
        <v>264.60000000000002</v>
      </c>
      <c r="AV42" s="12">
        <f t="shared" si="76"/>
        <v>377.85</v>
      </c>
      <c r="AW42" s="12">
        <f t="shared" si="77"/>
        <v>478.86</v>
      </c>
      <c r="AX42" s="12">
        <f t="shared" si="78"/>
        <v>590.26</v>
      </c>
      <c r="AY42" s="12">
        <f t="shared" si="79"/>
        <v>278.70999999999998</v>
      </c>
      <c r="AZ42" s="12">
        <f t="shared" si="80"/>
        <v>364.7</v>
      </c>
      <c r="BA42" s="12">
        <f t="shared" si="81"/>
        <v>303.55</v>
      </c>
      <c r="BC42" s="8" t="str">
        <f t="shared" si="26"/>
        <v>NICARAGUA</v>
      </c>
      <c r="BD42" s="8">
        <f t="shared" si="27"/>
        <v>4333</v>
      </c>
      <c r="BE42" s="14">
        <f t="shared" si="82"/>
        <v>5.3510631410340001E-2</v>
      </c>
      <c r="BF42" s="14">
        <f t="shared" si="83"/>
        <v>5.9345678586823478E-2</v>
      </c>
      <c r="BG42" s="14">
        <f t="shared" si="84"/>
        <v>4.8128775591974579E-2</v>
      </c>
      <c r="BH42" s="14">
        <f t="shared" si="85"/>
        <v>6.0393391736184791E-2</v>
      </c>
      <c r="BI42" s="14">
        <f t="shared" si="86"/>
        <v>7.3415257947496301E-2</v>
      </c>
      <c r="BJ42" s="14">
        <f t="shared" si="87"/>
        <v>9.09050916262958E-2</v>
      </c>
      <c r="BK42" s="14">
        <f t="shared" si="88"/>
        <v>9.7848167767451005E-2</v>
      </c>
      <c r="BL42" s="14">
        <f t="shared" si="89"/>
        <v>0.11653442457762754</v>
      </c>
      <c r="BM42" s="14">
        <f t="shared" si="90"/>
        <v>0.1254863669102409</v>
      </c>
      <c r="BN42" s="14">
        <f t="shared" si="91"/>
        <v>8.3015041460955369E-2</v>
      </c>
      <c r="BO42" s="14">
        <f t="shared" si="92"/>
        <v>9.8361704317247944E-2</v>
      </c>
      <c r="BP42" s="14">
        <f t="shared" si="93"/>
        <v>9.3055468067362257E-2</v>
      </c>
      <c r="BR42" s="8" t="str">
        <f t="shared" si="29"/>
        <v>NICARAGUA</v>
      </c>
      <c r="BS42" s="8">
        <f t="shared" si="30"/>
        <v>4333</v>
      </c>
      <c r="BT42" s="14">
        <f t="shared" si="94"/>
        <v>1.1719711024070714</v>
      </c>
      <c r="BU42" s="14">
        <f t="shared" si="95"/>
        <v>1.749013885550418</v>
      </c>
      <c r="BV42" s="14">
        <f t="shared" si="96"/>
        <v>1.7202710170273945</v>
      </c>
      <c r="BW42" s="14">
        <f t="shared" si="97"/>
        <v>1.8441912680037744</v>
      </c>
      <c r="BX42" s="14">
        <f t="shared" si="98"/>
        <v>1.4107493584586692</v>
      </c>
      <c r="BY42" s="14">
        <f t="shared" si="99"/>
        <v>1.441068866138437</v>
      </c>
      <c r="BZ42" s="14">
        <f t="shared" si="100"/>
        <v>1.9118384583182886</v>
      </c>
      <c r="CA42" s="14">
        <f t="shared" si="101"/>
        <v>2.0344210665845117</v>
      </c>
      <c r="CB42" s="14">
        <f t="shared" si="102"/>
        <v>2.3287950260532799</v>
      </c>
      <c r="CC42" s="14">
        <f t="shared" si="103"/>
        <v>1.6622139311318784</v>
      </c>
      <c r="CD42" s="14">
        <f t="shared" si="104"/>
        <v>1.8356780418048846</v>
      </c>
      <c r="CE42" s="14">
        <f t="shared" si="105"/>
        <v>1.6150145534600817</v>
      </c>
    </row>
    <row r="43" spans="1:83" x14ac:dyDescent="0.3">
      <c r="A43" s="8" t="s">
        <v>2</v>
      </c>
      <c r="B43" s="8">
        <v>4336</v>
      </c>
      <c r="C43" s="33">
        <v>59.417526652451997</v>
      </c>
      <c r="D43" s="33">
        <v>41.064775862068899</v>
      </c>
      <c r="E43" s="33">
        <v>35.156204379561999</v>
      </c>
      <c r="F43" s="33">
        <v>41.813749999999999</v>
      </c>
      <c r="G43" s="33">
        <v>67.064168377823407</v>
      </c>
      <c r="H43" s="33">
        <v>80.718380952380897</v>
      </c>
      <c r="I43" s="33">
        <v>61.315856741573</v>
      </c>
      <c r="J43" s="33">
        <v>69.538010752688095</v>
      </c>
      <c r="K43" s="33">
        <v>86.253674963396705</v>
      </c>
      <c r="L43" s="33">
        <v>78.680528700906294</v>
      </c>
      <c r="M43" s="33">
        <v>78.114729411764699</v>
      </c>
      <c r="N43" s="33">
        <v>88.965000000000003</v>
      </c>
      <c r="O43" s="10">
        <v>88.455872801082506</v>
      </c>
      <c r="P43" s="10">
        <v>96.106661742983704</v>
      </c>
      <c r="Q43" s="10">
        <v>92.193221690590093</v>
      </c>
      <c r="R43" s="10">
        <v>124.03676532769499</v>
      </c>
      <c r="S43" s="10">
        <v>140.02568840579701</v>
      </c>
      <c r="T43" s="10">
        <v>165.064043715846</v>
      </c>
      <c r="U43" s="10">
        <v>165.086812865497</v>
      </c>
      <c r="V43" s="10">
        <v>135.06926646706501</v>
      </c>
      <c r="W43" s="10">
        <v>97.829786821705397</v>
      </c>
      <c r="X43" s="10">
        <v>82.743529411764698</v>
      </c>
      <c r="Y43" s="10">
        <v>98.016943005181304</v>
      </c>
      <c r="Z43" s="10">
        <v>94.722158808933003</v>
      </c>
      <c r="AA43" s="9">
        <v>75.5651700680272</v>
      </c>
      <c r="AB43" s="9">
        <v>111.07013986013899</v>
      </c>
      <c r="AC43" s="9">
        <v>75.371132075471607</v>
      </c>
      <c r="AD43" s="9">
        <v>88.502253521126704</v>
      </c>
      <c r="AE43" s="9">
        <v>102.287922077922</v>
      </c>
      <c r="AF43" s="9">
        <v>137.18507739937999</v>
      </c>
      <c r="AG43" s="9">
        <v>167.13793103448199</v>
      </c>
      <c r="AH43" s="9">
        <v>288.42115740740701</v>
      </c>
      <c r="AI43" s="9">
        <v>348.346528571428</v>
      </c>
      <c r="AJ43" s="9">
        <v>190.38291666666601</v>
      </c>
      <c r="AK43" s="9">
        <v>236.51988958990501</v>
      </c>
      <c r="AL43" s="9">
        <v>202.06544138928999</v>
      </c>
      <c r="AM43" s="11"/>
      <c r="AN43" s="8" t="str">
        <f t="shared" si="64"/>
        <v>NICARAGUA</v>
      </c>
      <c r="AO43" s="8">
        <f t="shared" si="65"/>
        <v>4336</v>
      </c>
      <c r="AP43" s="12">
        <f t="shared" si="14"/>
        <v>126.36</v>
      </c>
      <c r="AQ43" s="12">
        <f t="shared" si="15"/>
        <v>209.48</v>
      </c>
      <c r="AR43" s="12">
        <f t="shared" si="16"/>
        <v>168.31</v>
      </c>
      <c r="AS43" s="12">
        <f t="shared" si="17"/>
        <v>225.92</v>
      </c>
      <c r="AT43" s="12">
        <f t="shared" si="18"/>
        <v>210.46</v>
      </c>
      <c r="AU43" s="12">
        <f t="shared" si="19"/>
        <v>265.85000000000002</v>
      </c>
      <c r="AV43" s="12">
        <f t="shared" si="20"/>
        <v>351.92</v>
      </c>
      <c r="AW43" s="12">
        <f t="shared" si="21"/>
        <v>485.26</v>
      </c>
      <c r="AX43" s="12">
        <f t="shared" si="22"/>
        <v>603.36</v>
      </c>
      <c r="AY43" s="12">
        <f t="shared" si="23"/>
        <v>284.68</v>
      </c>
      <c r="AZ43" s="12">
        <f t="shared" si="24"/>
        <v>365.32</v>
      </c>
      <c r="BA43" s="12">
        <f t="shared" si="25"/>
        <v>297.76</v>
      </c>
      <c r="BC43" s="8" t="str">
        <f t="shared" si="26"/>
        <v>NICARAGUA</v>
      </c>
      <c r="BD43" s="8">
        <f t="shared" si="27"/>
        <v>4336</v>
      </c>
      <c r="BE43" s="14">
        <f t="shared" ref="BE43:BE74" si="221">(+C43+O43+AA43)/(SUM($C43:$N43)+SUM($O43:$Z43)+SUM($AA43:$AL43))</f>
        <v>5.3322696230664046E-2</v>
      </c>
      <c r="BF43" s="14">
        <f t="shared" ref="BF43:BP74" si="222">(+D43+P43+AB43)/(SUM($C43:$N43)+SUM($O43:$Z43)+SUM($AA43:$AL43))</f>
        <v>5.9241832130150267E-2</v>
      </c>
      <c r="BG43" s="14">
        <f t="shared" si="222"/>
        <v>4.8378427971750147E-2</v>
      </c>
      <c r="BH43" s="14">
        <f t="shared" si="69"/>
        <v>6.0700242835403706E-2</v>
      </c>
      <c r="BI43" s="14">
        <f t="shared" si="69"/>
        <v>7.3831735309062854E-2</v>
      </c>
      <c r="BJ43" s="14">
        <f t="shared" si="69"/>
        <v>9.1393620280927401E-2</v>
      </c>
      <c r="BK43" s="14">
        <f t="shared" si="68"/>
        <v>9.3916846797649861E-2</v>
      </c>
      <c r="BL43" s="14">
        <f t="shared" si="68"/>
        <v>0.11765920945965835</v>
      </c>
      <c r="BM43" s="14">
        <f t="shared" si="68"/>
        <v>0.12706222878470838</v>
      </c>
      <c r="BN43" s="14">
        <f t="shared" si="68"/>
        <v>8.3957288520759218E-2</v>
      </c>
      <c r="BO43" s="14">
        <f t="shared" si="68"/>
        <v>9.847759917688248E-2</v>
      </c>
      <c r="BP43" s="14">
        <f t="shared" si="68"/>
        <v>9.2058272502383298E-2</v>
      </c>
      <c r="BR43" s="8" t="str">
        <f t="shared" si="29"/>
        <v>NICARAGUA</v>
      </c>
      <c r="BS43" s="8">
        <f t="shared" si="30"/>
        <v>4336</v>
      </c>
      <c r="BT43" s="14">
        <f t="shared" si="67"/>
        <v>1.1714932619025398</v>
      </c>
      <c r="BU43" s="14">
        <f t="shared" si="67"/>
        <v>1.7480319759093579</v>
      </c>
      <c r="BV43" s="14">
        <f t="shared" si="67"/>
        <v>1.719961398020645</v>
      </c>
      <c r="BW43" s="14">
        <f t="shared" si="66"/>
        <v>1.8399636172597043</v>
      </c>
      <c r="BX43" s="14">
        <f t="shared" si="66"/>
        <v>1.4092149659414681</v>
      </c>
      <c r="BY43" s="14">
        <f t="shared" si="66"/>
        <v>1.4380198095334678</v>
      </c>
      <c r="BZ43" s="14">
        <f t="shared" si="66"/>
        <v>1.8524122425261242</v>
      </c>
      <c r="CA43" s="14">
        <f t="shared" si="66"/>
        <v>2.0388688798272705</v>
      </c>
      <c r="CB43" s="14">
        <f t="shared" si="66"/>
        <v>2.3474755131853522</v>
      </c>
      <c r="CC43" s="14">
        <f t="shared" si="66"/>
        <v>1.6762595149567339</v>
      </c>
      <c r="CD43" s="14">
        <f t="shared" si="66"/>
        <v>1.8339164512624535</v>
      </c>
      <c r="CE43" s="14">
        <f t="shared" si="66"/>
        <v>1.5989781255164863</v>
      </c>
    </row>
    <row r="44" spans="1:83" x14ac:dyDescent="0.3">
      <c r="A44" s="8" t="s">
        <v>2</v>
      </c>
      <c r="B44" s="8">
        <v>4341</v>
      </c>
      <c r="C44" s="33">
        <v>57.953624733475401</v>
      </c>
      <c r="D44" s="33">
        <v>40.069620689655103</v>
      </c>
      <c r="E44" s="33">
        <v>34.287317518248102</v>
      </c>
      <c r="F44" s="33">
        <v>40.723007246376802</v>
      </c>
      <c r="G44" s="33">
        <v>65.126878850102599</v>
      </c>
      <c r="H44" s="33">
        <v>78.287333333333294</v>
      </c>
      <c r="I44" s="33">
        <v>59.869606741573001</v>
      </c>
      <c r="J44" s="33">
        <v>68.278145161290297</v>
      </c>
      <c r="K44" s="33">
        <v>84.127774524158099</v>
      </c>
      <c r="L44" s="33">
        <v>76.819350453172206</v>
      </c>
      <c r="M44" s="33">
        <v>76.188917647058801</v>
      </c>
      <c r="N44" s="33">
        <v>86.376034482758598</v>
      </c>
      <c r="O44" s="10">
        <v>86.150635994587205</v>
      </c>
      <c r="P44" s="10">
        <v>93.357592319054604</v>
      </c>
      <c r="Q44" s="10">
        <v>89.394417862838907</v>
      </c>
      <c r="R44" s="10">
        <v>119.270549682875</v>
      </c>
      <c r="S44" s="10">
        <v>134.734909420289</v>
      </c>
      <c r="T44" s="10">
        <v>158.06622950819599</v>
      </c>
      <c r="U44" s="10">
        <v>158.986271929824</v>
      </c>
      <c r="V44" s="10">
        <v>132.75751497005899</v>
      </c>
      <c r="W44" s="10">
        <v>96.486627906976693</v>
      </c>
      <c r="X44" s="10">
        <v>81.923870967741905</v>
      </c>
      <c r="Y44" s="10">
        <v>96.6830829015544</v>
      </c>
      <c r="Z44" s="10">
        <v>92.901141439205901</v>
      </c>
      <c r="AA44" s="9">
        <v>73.7638775510204</v>
      </c>
      <c r="AB44" s="9">
        <v>108.073076923076</v>
      </c>
      <c r="AC44" s="9">
        <v>73.198081761006193</v>
      </c>
      <c r="AD44" s="9">
        <v>85.3377464788732</v>
      </c>
      <c r="AE44" s="9">
        <v>99.145324675324602</v>
      </c>
      <c r="AF44" s="9">
        <v>132.51619195046399</v>
      </c>
      <c r="AG44" s="9">
        <v>160.703678160919</v>
      </c>
      <c r="AH44" s="9">
        <v>274.73308641975302</v>
      </c>
      <c r="AI44" s="9">
        <v>332.128185714285</v>
      </c>
      <c r="AJ44" s="9">
        <v>182.28276666666599</v>
      </c>
      <c r="AK44" s="9">
        <v>224.02192429022</v>
      </c>
      <c r="AL44" s="9">
        <v>192.12018813314</v>
      </c>
      <c r="AM44" s="11"/>
      <c r="AN44" s="8" t="str">
        <f t="shared" si="64"/>
        <v>NICARAGUA</v>
      </c>
      <c r="AO44" s="8">
        <f t="shared" si="65"/>
        <v>4341</v>
      </c>
      <c r="AP44" s="12">
        <f t="shared" si="14"/>
        <v>122.21</v>
      </c>
      <c r="AQ44" s="12">
        <f t="shared" si="15"/>
        <v>201.67</v>
      </c>
      <c r="AR44" s="12">
        <f t="shared" si="16"/>
        <v>161.51</v>
      </c>
      <c r="AS44" s="12">
        <f t="shared" si="17"/>
        <v>214.08</v>
      </c>
      <c r="AT44" s="12">
        <f t="shared" si="18"/>
        <v>200.8</v>
      </c>
      <c r="AU44" s="12">
        <f t="shared" si="19"/>
        <v>252.38</v>
      </c>
      <c r="AV44" s="12">
        <f t="shared" si="20"/>
        <v>333.21</v>
      </c>
      <c r="AW44" s="12">
        <f t="shared" si="21"/>
        <v>457.26</v>
      </c>
      <c r="AX44" s="12">
        <f t="shared" si="22"/>
        <v>563.42999999999995</v>
      </c>
      <c r="AY44" s="12">
        <f t="shared" si="23"/>
        <v>268.77</v>
      </c>
      <c r="AZ44" s="12">
        <f t="shared" si="24"/>
        <v>340.8</v>
      </c>
      <c r="BA44" s="12">
        <f t="shared" si="25"/>
        <v>279.55</v>
      </c>
      <c r="BC44" s="8" t="str">
        <f t="shared" si="26"/>
        <v>NICARAGUA</v>
      </c>
      <c r="BD44" s="8">
        <f t="shared" si="27"/>
        <v>4341</v>
      </c>
      <c r="BE44" s="14">
        <f t="shared" si="221"/>
        <v>5.3836546895361007E-2</v>
      </c>
      <c r="BF44" s="14">
        <f t="shared" si="222"/>
        <v>5.9676195825849716E-2</v>
      </c>
      <c r="BG44" s="14">
        <f t="shared" si="222"/>
        <v>4.8650204623968261E-2</v>
      </c>
      <c r="BH44" s="14">
        <f t="shared" si="69"/>
        <v>6.0622862641405373E-2</v>
      </c>
      <c r="BI44" s="14">
        <f t="shared" si="69"/>
        <v>7.3886482829940439E-2</v>
      </c>
      <c r="BJ44" s="14">
        <f t="shared" si="69"/>
        <v>9.1149968090795619E-2</v>
      </c>
      <c r="BK44" s="14">
        <f t="shared" si="68"/>
        <v>9.3791483428429606E-2</v>
      </c>
      <c r="BL44" s="14">
        <f t="shared" si="68"/>
        <v>0.1175653614951033</v>
      </c>
      <c r="BM44" s="14">
        <f t="shared" si="68"/>
        <v>0.12670182345148306</v>
      </c>
      <c r="BN44" s="14">
        <f t="shared" si="68"/>
        <v>8.4269603372181104E-2</v>
      </c>
      <c r="BO44" s="14">
        <f t="shared" si="68"/>
        <v>9.8074911576555041E-2</v>
      </c>
      <c r="BP44" s="14">
        <f t="shared" si="68"/>
        <v>9.1774555768927443E-2</v>
      </c>
      <c r="BR44" s="8" t="str">
        <f t="shared" si="29"/>
        <v>NICARAGUA</v>
      </c>
      <c r="BS44" s="8">
        <f t="shared" si="30"/>
        <v>4341</v>
      </c>
      <c r="BT44" s="14">
        <f t="shared" si="67"/>
        <v>1.1713820812251878</v>
      </c>
      <c r="BU44" s="14">
        <f t="shared" si="67"/>
        <v>1.7437547703066059</v>
      </c>
      <c r="BV44" s="14">
        <f t="shared" si="67"/>
        <v>1.7130184442675638</v>
      </c>
      <c r="BW44" s="14">
        <f t="shared" si="66"/>
        <v>1.8221609614370349</v>
      </c>
      <c r="BX44" s="14">
        <f t="shared" si="66"/>
        <v>1.4023306242159617</v>
      </c>
      <c r="BY44" s="14">
        <f t="shared" si="66"/>
        <v>1.4287055366947614</v>
      </c>
      <c r="BZ44" s="14">
        <f t="shared" si="66"/>
        <v>1.8331722543620126</v>
      </c>
      <c r="CA44" s="14">
        <f t="shared" si="66"/>
        <v>2.0068992605039577</v>
      </c>
      <c r="CB44" s="14">
        <f t="shared" si="66"/>
        <v>2.2945627967909985</v>
      </c>
      <c r="CC44" s="14">
        <f t="shared" si="66"/>
        <v>1.6457373292079647</v>
      </c>
      <c r="CD44" s="14">
        <f t="shared" si="66"/>
        <v>1.7930330554414009</v>
      </c>
      <c r="CE44" s="14">
        <f t="shared" si="66"/>
        <v>1.5717748906221072</v>
      </c>
    </row>
    <row r="45" spans="1:83" x14ac:dyDescent="0.3">
      <c r="A45" s="8" t="s">
        <v>2</v>
      </c>
      <c r="B45" s="8">
        <v>4342</v>
      </c>
      <c r="C45" s="33">
        <v>58.5097228144989</v>
      </c>
      <c r="D45" s="33">
        <v>40.580620689655099</v>
      </c>
      <c r="E45" s="33">
        <v>34.864051094890499</v>
      </c>
      <c r="F45" s="33">
        <v>41.444891304347799</v>
      </c>
      <c r="G45" s="33">
        <v>66.451355236139605</v>
      </c>
      <c r="H45" s="33">
        <v>79.929828571428502</v>
      </c>
      <c r="I45" s="33">
        <v>60.715126404494299</v>
      </c>
      <c r="J45" s="33">
        <v>68.892163978494594</v>
      </c>
      <c r="K45" s="33">
        <v>85.346339677891606</v>
      </c>
      <c r="L45" s="33">
        <v>77.902462235649494</v>
      </c>
      <c r="M45" s="33">
        <v>77.093294117647005</v>
      </c>
      <c r="N45" s="33">
        <v>87.506758620689595</v>
      </c>
      <c r="O45" s="10">
        <v>87.233288227334199</v>
      </c>
      <c r="P45" s="10">
        <v>94.899793205317494</v>
      </c>
      <c r="Q45" s="10">
        <v>91.152759170653894</v>
      </c>
      <c r="R45" s="10">
        <v>122.512346723044</v>
      </c>
      <c r="S45" s="10">
        <v>138.27670289855001</v>
      </c>
      <c r="T45" s="10">
        <v>162.683606557377</v>
      </c>
      <c r="U45" s="10">
        <v>162.68312865497001</v>
      </c>
      <c r="V45" s="10">
        <v>133.63336826347299</v>
      </c>
      <c r="W45" s="10">
        <v>97.014670542635599</v>
      </c>
      <c r="X45" s="10">
        <v>82.183833017077703</v>
      </c>
      <c r="Y45" s="10">
        <v>96.963549222797894</v>
      </c>
      <c r="Z45" s="10">
        <v>93.4722084367245</v>
      </c>
      <c r="AA45" s="9">
        <v>74.573741496598601</v>
      </c>
      <c r="AB45" s="9">
        <v>109.63951048951</v>
      </c>
      <c r="AC45" s="9">
        <v>74.685723270440207</v>
      </c>
      <c r="AD45" s="9">
        <v>87.5064084507042</v>
      </c>
      <c r="AE45" s="9">
        <v>101.168571428571</v>
      </c>
      <c r="AF45" s="9">
        <v>135.24213622291001</v>
      </c>
      <c r="AG45" s="9">
        <v>164.278103448275</v>
      </c>
      <c r="AH45" s="9">
        <v>282.99466049382698</v>
      </c>
      <c r="AI45" s="9">
        <v>342.50364285714198</v>
      </c>
      <c r="AJ45" s="9">
        <v>187.08556666666601</v>
      </c>
      <c r="AK45" s="9">
        <v>231.71449526813799</v>
      </c>
      <c r="AL45" s="9">
        <v>197.984515195369</v>
      </c>
      <c r="AM45" s="11"/>
      <c r="AN45" s="8" t="str">
        <f t="shared" ref="AN45" si="223">+A45</f>
        <v>NICARAGUA</v>
      </c>
      <c r="AO45" s="8">
        <f t="shared" ref="AO45" si="224">+B45</f>
        <v>4342</v>
      </c>
      <c r="AP45" s="12">
        <f t="shared" ref="AP45" si="225">TRUNC(+SUM($AA45:$AL45)*((+C45+O45+AA45)/(SUM($C45:$N45)+SUM($O45:$Z45)+SUM($AA45:$AL45)))*(1+0.5*((+O45-C45)/C45 +(AA45-O45)/O45)),2)</f>
        <v>124.43</v>
      </c>
      <c r="AQ45" s="12">
        <f t="shared" ref="AQ45" si="226">TRUNC(+SUM($AA45:$AL45)*((+D45+P45+AB45)/(SUM($C45:$N45)+SUM($O45:$Z45)+SUM($AA45:$AL45)))*(1+0.5*((+P45-D45)/D45 +(AB45-P45)/P45)),2)</f>
        <v>206.19</v>
      </c>
      <c r="AR45" s="12">
        <f t="shared" ref="AR45" si="227">TRUNC(+SUM($AA45:$AL45)*((+E45+Q45+AC45)/(SUM($C45:$N45)+SUM($O45:$Z45)+SUM($AA45:$AL45)))*(1+0.5*((+Q45-E45)/E45 +(AC45-Q45)/Q45)),2)</f>
        <v>165.93</v>
      </c>
      <c r="AS45" s="12">
        <f t="shared" ref="AS45" si="228">TRUNC(+SUM($AA45:$AL45)*((+F45+R45+AD45)/(SUM($C45:$N45)+SUM($O45:$Z45)+SUM($AA45:$AL45)))*(1+0.5*((+R45-F45)/F45 +(AD45-R45)/R45)),2)</f>
        <v>222.21</v>
      </c>
      <c r="AT45" s="12">
        <f t="shared" ref="AT45" si="229">TRUNC(+SUM($AA45:$AL45)*((+G45+S45+AE45)/(SUM($C45:$N45)+SUM($O45:$Z45)+SUM($AA45:$AL45)))*(1+0.5*((+S45-G45)/G45 +(AE45-S45)/S45)),2)</f>
        <v>207.14</v>
      </c>
      <c r="AU45" s="12">
        <f t="shared" ref="AU45" si="230">TRUNC(+SUM($AA45:$AL45)*((+H45+T45+AF45)/(SUM($C45:$N45)+SUM($O45:$Z45)+SUM($AA45:$AL45)))*(1+0.5*((+T45-H45)/H45 +(AF45-T45)/T45)),2)</f>
        <v>260.79000000000002</v>
      </c>
      <c r="AV45" s="12">
        <f t="shared" ref="AV45" si="231">TRUNC(+SUM($AA45:$AL45)*((+I45+U45+AG45)/(SUM($C45:$N45)+SUM($O45:$Z45)+SUM($AA45:$AL45)))*(1+0.5*((+U45-I45)/I45 +(AG45-U45)/U45)),2)</f>
        <v>344.35</v>
      </c>
      <c r="AW45" s="12">
        <f t="shared" ref="AW45" si="232">TRUNC(+SUM($AA45:$AL45)*((+J45+V45+AH45)/(SUM($C45:$N45)+SUM($O45:$Z45)+SUM($AA45:$AL45)))*(1+0.5*((+V45-J45)/J45 +(AH45-V45)/V45)),2)</f>
        <v>474.3</v>
      </c>
      <c r="AX45" s="12">
        <f t="shared" ref="AX45" si="233">TRUNC(+SUM($AA45:$AL45)*((+K45+W45+AI45)/(SUM($C45:$N45)+SUM($O45:$Z45)+SUM($AA45:$AL45)))*(1+0.5*((+W45-K45)/K45 +(AI45-W45)/W45)),2)</f>
        <v>589.78</v>
      </c>
      <c r="AY45" s="12">
        <f t="shared" ref="AY45" si="234">TRUNC(+SUM($AA45:$AL45)*((+L45+X45+AJ45)/(SUM($C45:$N45)+SUM($O45:$Z45)+SUM($AA45:$AL45)))*(1+0.5*((+X45-L45)/L45 +(AJ45-X45)/X45)),2)</f>
        <v>278.45999999999998</v>
      </c>
      <c r="AZ45" s="12">
        <f t="shared" ref="AZ45" si="235">TRUNC(+SUM($AA45:$AL45)*((+M45+Y45+AK45)/(SUM($C45:$N45)+SUM($O45:$Z45)+SUM($AA45:$AL45)))*(1+0.5*((+Y45-M45)/M45 +(AK45-Y45)/Y45)),2)</f>
        <v>356.34</v>
      </c>
      <c r="BA45" s="12">
        <f t="shared" ref="BA45" si="236">TRUNC(+SUM($AA45:$AL45)*((+N45+Z45+AL45)/(SUM($C45:$N45)+SUM($O45:$Z45)+SUM($AA45:$AL45)))*(1+0.5*((+Z45-N45)/N45 +(AL45-Z45)/Z45)),2)</f>
        <v>290.72000000000003</v>
      </c>
      <c r="BC45" s="8" t="str">
        <f t="shared" ref="BC45" si="237">+A45</f>
        <v>NICARAGUA</v>
      </c>
      <c r="BD45" s="8">
        <f t="shared" ref="BD45" si="238">+B45</f>
        <v>4342</v>
      </c>
      <c r="BE45" s="14">
        <f t="shared" ref="BE45" si="239">(+C45+O45+AA45)/(SUM($C45:$N45)+SUM($O45:$Z45)+SUM($AA45:$AL45))</f>
        <v>5.3328378215392297E-2</v>
      </c>
      <c r="BF45" s="14">
        <f t="shared" ref="BF45" si="240">(+D45+P45+AB45)/(SUM($C45:$N45)+SUM($O45:$Z45)+SUM($AA45:$AL45))</f>
        <v>5.9332065696746407E-2</v>
      </c>
      <c r="BG45" s="14">
        <f t="shared" ref="BG45" si="241">(+E45+Q45+AC45)/(SUM($C45:$N45)+SUM($O45:$Z45)+SUM($AA45:$AL45))</f>
        <v>4.8580693451023005E-2</v>
      </c>
      <c r="BH45" s="14">
        <f t="shared" ref="BH45" si="242">(+F45+R45+AD45)/(SUM($C45:$N45)+SUM($O45:$Z45)+SUM($AA45:$AL45))</f>
        <v>6.0867584022991451E-2</v>
      </c>
      <c r="BI45" s="14">
        <f t="shared" ref="BI45" si="243">(+G45+S45+AE45)/(SUM($C45:$N45)+SUM($O45:$Z45)+SUM($AA45:$AL45))</f>
        <v>7.404326256723355E-2</v>
      </c>
      <c r="BJ45" s="14">
        <f t="shared" ref="BJ45" si="244">(+H45+T45+AF45)/(SUM($C45:$N45)+SUM($O45:$Z45)+SUM($AA45:$AL45))</f>
        <v>9.1461155757197501E-2</v>
      </c>
      <c r="BK45" s="14">
        <f t="shared" ref="BK45" si="245">(+I45+U45+AG45)/(SUM($C45:$N45)+SUM($O45:$Z45)+SUM($AA45:$AL45))</f>
        <v>9.3838308859696795E-2</v>
      </c>
      <c r="BL45" s="14">
        <f t="shared" ref="BL45" si="246">(+J45+V45+AH45)/(SUM($C45:$N45)+SUM($O45:$Z45)+SUM($AA45:$AL45))</f>
        <v>0.11752172347814568</v>
      </c>
      <c r="BM45" s="14">
        <f t="shared" ref="BM45" si="247">(+K45+W45+AI45)/(SUM($C45:$N45)+SUM($O45:$Z45)+SUM($AA45:$AL45))</f>
        <v>0.12704517658653328</v>
      </c>
      <c r="BN45" s="14">
        <f t="shared" ref="BN45" si="248">(+L45+X45+AJ45)/(SUM($C45:$N45)+SUM($O45:$Z45)+SUM($AA45:$AL45))</f>
        <v>8.4034065248623266E-2</v>
      </c>
      <c r="BO45" s="14">
        <f t="shared" ref="BO45" si="249">(+M45+Y45+AK45)/(SUM($C45:$N45)+SUM($O45:$Z45)+SUM($AA45:$AL45))</f>
        <v>9.8218256963958445E-2</v>
      </c>
      <c r="BP45" s="14">
        <f t="shared" ref="BP45" si="250">(+N45+Z45+AL45)/(SUM($C45:$N45)+SUM($O45:$Z45)+SUM($AA45:$AL45))</f>
        <v>9.1729329152458391E-2</v>
      </c>
      <c r="BR45" s="8" t="str">
        <f t="shared" ref="BR45" si="251">+A45</f>
        <v>NICARAGUA</v>
      </c>
      <c r="BS45" s="8">
        <f t="shared" ref="BS45" si="252">+B45</f>
        <v>4342</v>
      </c>
      <c r="BT45" s="14">
        <f t="shared" ref="BT45" si="253">(1+0.5*((+O45-C45)/C45 +(AA45-O45)/O45))</f>
        <v>1.1728983191139115</v>
      </c>
      <c r="BU45" s="14">
        <f t="shared" ref="BU45" si="254">(1+0.5*((+P45-D45)/D45 +(AB45-P45)/P45))</f>
        <v>1.7469341618886625</v>
      </c>
      <c r="BV45" s="14">
        <f t="shared" ref="BV45:CE45" si="255">(1+0.5*((+Q45-E45)/E45 +(AC45-Q45)/Q45))</f>
        <v>1.7169334138365859</v>
      </c>
      <c r="BW45" s="14">
        <f t="shared" si="255"/>
        <v>1.8351480752674056</v>
      </c>
      <c r="BX45" s="14">
        <f t="shared" si="255"/>
        <v>1.4062548298517514</v>
      </c>
      <c r="BY45" s="14">
        <f t="shared" si="255"/>
        <v>1.4333251800158058</v>
      </c>
      <c r="BZ45" s="14">
        <f t="shared" si="255"/>
        <v>1.8446269520946346</v>
      </c>
      <c r="CA45" s="14">
        <f t="shared" si="255"/>
        <v>2.0287207920532309</v>
      </c>
      <c r="CB45" s="14">
        <f t="shared" si="255"/>
        <v>2.3335744261914177</v>
      </c>
      <c r="CC45" s="14">
        <f t="shared" si="255"/>
        <v>1.6656929738406361</v>
      </c>
      <c r="CD45" s="14">
        <f t="shared" si="255"/>
        <v>1.8237251066424658</v>
      </c>
      <c r="CE45" s="14">
        <f t="shared" si="255"/>
        <v>1.5931411642035944</v>
      </c>
    </row>
    <row r="46" spans="1:83" x14ac:dyDescent="0.3">
      <c r="A46" s="8" t="s">
        <v>2</v>
      </c>
      <c r="B46" s="8">
        <v>4354</v>
      </c>
      <c r="C46" s="33">
        <v>59.450383795309101</v>
      </c>
      <c r="D46" s="33">
        <v>40.843758620689599</v>
      </c>
      <c r="E46" s="33">
        <v>35.005547445255402</v>
      </c>
      <c r="F46" s="33">
        <v>41.814257246376798</v>
      </c>
      <c r="G46" s="33">
        <v>67.258501026694006</v>
      </c>
      <c r="H46" s="33">
        <v>81.093447619047595</v>
      </c>
      <c r="I46" s="33">
        <v>61.720084269662898</v>
      </c>
      <c r="J46" s="33">
        <v>70.058104838709596</v>
      </c>
      <c r="K46" s="33">
        <v>86.539765739385004</v>
      </c>
      <c r="L46" s="33">
        <v>78.696827794561898</v>
      </c>
      <c r="M46" s="33">
        <v>78.351552941176394</v>
      </c>
      <c r="N46" s="33">
        <v>89.183965517241305</v>
      </c>
      <c r="O46" s="10">
        <v>88.603085250338196</v>
      </c>
      <c r="P46" s="10">
        <v>96.399172821270298</v>
      </c>
      <c r="Q46" s="10">
        <v>93.135837320574097</v>
      </c>
      <c r="R46" s="10">
        <v>125.037610993657</v>
      </c>
      <c r="S46" s="10">
        <v>141.64998188405701</v>
      </c>
      <c r="T46" s="10">
        <v>167.00063752276799</v>
      </c>
      <c r="U46" s="10">
        <v>167.43251461988299</v>
      </c>
      <c r="V46" s="10">
        <v>136.79871257484999</v>
      </c>
      <c r="W46" s="10">
        <v>98.380717054263499</v>
      </c>
      <c r="X46" s="10">
        <v>82.700303605312996</v>
      </c>
      <c r="Y46" s="10">
        <v>97.982409326424801</v>
      </c>
      <c r="Z46" s="10">
        <v>94.650148883374598</v>
      </c>
      <c r="AA46" s="9">
        <v>75.272517006802701</v>
      </c>
      <c r="AB46" s="9">
        <v>110.393356643356</v>
      </c>
      <c r="AC46" s="9">
        <v>75.476572327043996</v>
      </c>
      <c r="AD46" s="9">
        <v>88.326549295774598</v>
      </c>
      <c r="AE46" s="9">
        <v>102.876753246753</v>
      </c>
      <c r="AF46" s="9">
        <v>137.899752321981</v>
      </c>
      <c r="AG46" s="9">
        <v>169.114252873563</v>
      </c>
      <c r="AH46" s="9">
        <v>290.663194444444</v>
      </c>
      <c r="AI46" s="9">
        <v>352.25168571428497</v>
      </c>
      <c r="AJ46" s="9">
        <v>193.89636666666601</v>
      </c>
      <c r="AK46" s="9">
        <v>240.180741324921</v>
      </c>
      <c r="AL46" s="9">
        <v>204.91027496382</v>
      </c>
      <c r="AM46" s="11"/>
      <c r="AN46" s="8" t="str">
        <f t="shared" si="64"/>
        <v>NICARAGUA</v>
      </c>
      <c r="AO46" s="8">
        <f t="shared" si="65"/>
        <v>4354</v>
      </c>
      <c r="AP46" s="12">
        <f t="shared" si="14"/>
        <v>126.35</v>
      </c>
      <c r="AQ46" s="12">
        <f t="shared" si="15"/>
        <v>209.89</v>
      </c>
      <c r="AR46" s="12">
        <f t="shared" si="16"/>
        <v>170.89</v>
      </c>
      <c r="AS46" s="12">
        <f t="shared" si="17"/>
        <v>228.09</v>
      </c>
      <c r="AT46" s="12">
        <f t="shared" si="18"/>
        <v>213.52</v>
      </c>
      <c r="AU46" s="12">
        <f t="shared" si="19"/>
        <v>269.27</v>
      </c>
      <c r="AV46" s="12">
        <f t="shared" si="20"/>
        <v>358.5</v>
      </c>
      <c r="AW46" s="12">
        <f t="shared" si="21"/>
        <v>490.5</v>
      </c>
      <c r="AX46" s="12">
        <f t="shared" si="22"/>
        <v>612.71</v>
      </c>
      <c r="AY46" s="12">
        <f t="shared" si="23"/>
        <v>291.69</v>
      </c>
      <c r="AZ46" s="12">
        <f t="shared" si="24"/>
        <v>372.81</v>
      </c>
      <c r="BA46" s="12">
        <f t="shared" si="25"/>
        <v>303.25</v>
      </c>
      <c r="BC46" s="8" t="str">
        <f t="shared" si="26"/>
        <v>NICARAGUA</v>
      </c>
      <c r="BD46" s="8">
        <f t="shared" si="27"/>
        <v>4354</v>
      </c>
      <c r="BE46" s="14">
        <f t="shared" si="221"/>
        <v>5.2907693744069291E-2</v>
      </c>
      <c r="BF46" s="14">
        <f t="shared" si="222"/>
        <v>5.8666996714206499E-2</v>
      </c>
      <c r="BG46" s="14">
        <f t="shared" si="222"/>
        <v>4.8238705692461033E-2</v>
      </c>
      <c r="BH46" s="14">
        <f t="shared" si="69"/>
        <v>6.0453786877761699E-2</v>
      </c>
      <c r="BI46" s="14">
        <f t="shared" si="69"/>
        <v>7.3864390258056925E-2</v>
      </c>
      <c r="BJ46" s="14">
        <f t="shared" si="69"/>
        <v>9.144499527626096E-2</v>
      </c>
      <c r="BK46" s="14">
        <f t="shared" si="68"/>
        <v>9.4352569505943729E-2</v>
      </c>
      <c r="BL46" s="14">
        <f t="shared" si="68"/>
        <v>0.11786642873143695</v>
      </c>
      <c r="BM46" s="14">
        <f t="shared" si="68"/>
        <v>0.12726033849272037</v>
      </c>
      <c r="BN46" s="14">
        <f t="shared" si="68"/>
        <v>8.4171841876694145E-2</v>
      </c>
      <c r="BO46" s="14">
        <f t="shared" si="68"/>
        <v>9.8675630037963549E-2</v>
      </c>
      <c r="BP46" s="14">
        <f t="shared" si="68"/>
        <v>9.2096622792424768E-2</v>
      </c>
      <c r="BR46" s="8" t="str">
        <f t="shared" si="29"/>
        <v>NICARAGUA</v>
      </c>
      <c r="BS46" s="8">
        <f t="shared" si="30"/>
        <v>4354</v>
      </c>
      <c r="BT46" s="14">
        <f t="shared" si="67"/>
        <v>1.1699588200243465</v>
      </c>
      <c r="BU46" s="14">
        <f t="shared" si="67"/>
        <v>1.7526813041303146</v>
      </c>
      <c r="BV46" s="14">
        <f t="shared" si="67"/>
        <v>1.7354972981649015</v>
      </c>
      <c r="BW46" s="14">
        <f t="shared" si="66"/>
        <v>1.8483551556473279</v>
      </c>
      <c r="BX46" s="14">
        <f t="shared" si="66"/>
        <v>1.4161637959176647</v>
      </c>
      <c r="BY46" s="14">
        <f t="shared" si="66"/>
        <v>1.4425521510500181</v>
      </c>
      <c r="BZ46" s="14">
        <f t="shared" si="66"/>
        <v>1.8614081228178061</v>
      </c>
      <c r="CA46" s="14">
        <f t="shared" si="66"/>
        <v>2.0386987202563498</v>
      </c>
      <c r="CB46" s="14">
        <f t="shared" si="66"/>
        <v>2.358660957021395</v>
      </c>
      <c r="CC46" s="14">
        <f t="shared" si="66"/>
        <v>1.6977193505423958</v>
      </c>
      <c r="CD46" s="14">
        <f t="shared" si="66"/>
        <v>1.8509061433968816</v>
      </c>
      <c r="CE46" s="14">
        <f t="shared" si="66"/>
        <v>1.6131070009300981</v>
      </c>
    </row>
    <row r="47" spans="1:83" x14ac:dyDescent="0.3">
      <c r="A47" s="8" t="s">
        <v>2</v>
      </c>
      <c r="B47" s="8">
        <v>4357</v>
      </c>
      <c r="C47" s="33">
        <v>59.146034115138498</v>
      </c>
      <c r="D47" s="33">
        <v>40.8600344827586</v>
      </c>
      <c r="E47" s="33">
        <v>34.991934306569298</v>
      </c>
      <c r="F47" s="33">
        <v>41.6201086956521</v>
      </c>
      <c r="G47" s="33">
        <v>66.797843942505096</v>
      </c>
      <c r="H47" s="33">
        <v>80.384399999999999</v>
      </c>
      <c r="I47" s="33">
        <v>61.099859550561703</v>
      </c>
      <c r="J47" s="33">
        <v>69.324677419354799</v>
      </c>
      <c r="K47" s="33">
        <v>85.956837481698301</v>
      </c>
      <c r="L47" s="33">
        <v>78.387719033232599</v>
      </c>
      <c r="M47" s="33">
        <v>77.826352941176395</v>
      </c>
      <c r="N47" s="33">
        <v>88.555517241379306</v>
      </c>
      <c r="O47" s="10">
        <v>88.0798105548037</v>
      </c>
      <c r="P47" s="10">
        <v>95.732850812407605</v>
      </c>
      <c r="Q47" s="10">
        <v>91.925614035087705</v>
      </c>
      <c r="R47" s="10">
        <v>123.66494714587699</v>
      </c>
      <c r="S47" s="10">
        <v>139.62786231883999</v>
      </c>
      <c r="T47" s="10">
        <v>164.51803278688499</v>
      </c>
      <c r="U47" s="10">
        <v>164.502616959064</v>
      </c>
      <c r="V47" s="10">
        <v>134.73194610778401</v>
      </c>
      <c r="W47" s="10">
        <v>97.519244186046507</v>
      </c>
      <c r="X47" s="10">
        <v>82.486793168880396</v>
      </c>
      <c r="Y47" s="10">
        <v>97.659818652849694</v>
      </c>
      <c r="Z47" s="10">
        <v>94.351488833746799</v>
      </c>
      <c r="AA47" s="9">
        <v>75.208707482993105</v>
      </c>
      <c r="AB47" s="9">
        <v>110.57440559440499</v>
      </c>
      <c r="AC47" s="9">
        <v>75.111163522012504</v>
      </c>
      <c r="AD47" s="9">
        <v>88.0941549295774</v>
      </c>
      <c r="AE47" s="9">
        <v>101.881168831168</v>
      </c>
      <c r="AF47" s="9">
        <v>136.597863777089</v>
      </c>
      <c r="AG47" s="9">
        <v>166.494195402298</v>
      </c>
      <c r="AH47" s="9">
        <v>287.05123456790102</v>
      </c>
      <c r="AI47" s="9">
        <v>346.97055714285699</v>
      </c>
      <c r="AJ47" s="9">
        <v>189.85814999999999</v>
      </c>
      <c r="AK47" s="9">
        <v>235.73984227129301</v>
      </c>
      <c r="AL47" s="9">
        <v>201.417959479015</v>
      </c>
      <c r="AM47" s="11"/>
      <c r="AN47" s="8" t="str">
        <f t="shared" ref="AN47" si="256">+A47</f>
        <v>NICARAGUA</v>
      </c>
      <c r="AO47" s="8">
        <f t="shared" ref="AO47" si="257">+B47</f>
        <v>4357</v>
      </c>
      <c r="AP47" s="12">
        <f t="shared" ref="AP47" si="258">TRUNC(+SUM($AA47:$AL47)*((+C47+O47+AA47)/(SUM($C47:$N47)+SUM($O47:$Z47)+SUM($AA47:$AL47)))*(1+0.5*((+O47-C47)/C47 +(AA47-O47)/O47)),2)</f>
        <v>125.77</v>
      </c>
      <c r="AQ47" s="12">
        <f t="shared" ref="AQ47" si="259">TRUNC(+SUM($AA47:$AL47)*((+D47+P47+AB47)/(SUM($C47:$N47)+SUM($O47:$Z47)+SUM($AA47:$AL47)))*(1+0.5*((+P47-D47)/D47 +(AB47-P47)/P47)),2)</f>
        <v>208.65</v>
      </c>
      <c r="AR47" s="12">
        <f t="shared" ref="AR47" si="260">TRUNC(+SUM($AA47:$AL47)*((+E47+Q47+AC47)/(SUM($C47:$N47)+SUM($O47:$Z47)+SUM($AA47:$AL47)))*(1+0.5*((+Q47-E47)/E47 +(AC47-Q47)/Q47)),2)</f>
        <v>167.92</v>
      </c>
      <c r="AS47" s="12">
        <f t="shared" ref="AS47" si="261">TRUNC(+SUM($AA47:$AL47)*((+F47+R47+AD47)/(SUM($C47:$N47)+SUM($O47:$Z47)+SUM($AA47:$AL47)))*(1+0.5*((+R47-F47)/F47 +(AD47-R47)/R47)),2)</f>
        <v>225.24</v>
      </c>
      <c r="AT47" s="12">
        <f t="shared" ref="AT47" si="262">TRUNC(+SUM($AA47:$AL47)*((+G47+S47+AE47)/(SUM($C47:$N47)+SUM($O47:$Z47)+SUM($AA47:$AL47)))*(1+0.5*((+S47-G47)/G47 +(AE47-S47)/S47)),2)</f>
        <v>209.81</v>
      </c>
      <c r="AU47" s="12">
        <f t="shared" ref="AU47" si="263">TRUNC(+SUM($AA47:$AL47)*((+H47+T47+AF47)/(SUM($C47:$N47)+SUM($O47:$Z47)+SUM($AA47:$AL47)))*(1+0.5*((+T47-H47)/H47 +(AF47-T47)/T47)),2)</f>
        <v>264.87</v>
      </c>
      <c r="AV47" s="12">
        <f t="shared" ref="AV47" si="264">TRUNC(+SUM($AA47:$AL47)*((+I47+U47+AG47)/(SUM($C47:$N47)+SUM($O47:$Z47)+SUM($AA47:$AL47)))*(1+0.5*((+U47-I47)/I47 +(AG47-U47)/U47)),2)</f>
        <v>350.53</v>
      </c>
      <c r="AW47" s="12">
        <f t="shared" ref="AW47" si="265">TRUNC(+SUM($AA47:$AL47)*((+J47+V47+AH47)/(SUM($C47:$N47)+SUM($O47:$Z47)+SUM($AA47:$AL47)))*(1+0.5*((+V47-J47)/J47 +(AH47-V47)/V47)),2)</f>
        <v>482.85</v>
      </c>
      <c r="AX47" s="12">
        <f t="shared" ref="AX47" si="266">TRUNC(+SUM($AA47:$AL47)*((+K47+W47+AI47)/(SUM($C47:$N47)+SUM($O47:$Z47)+SUM($AA47:$AL47)))*(1+0.5*((+W47-K47)/K47 +(AI47-W47)/W47)),2)</f>
        <v>600.70000000000005</v>
      </c>
      <c r="AY47" s="12">
        <f t="shared" ref="AY47" si="267">TRUNC(+SUM($AA47:$AL47)*((+L47+X47+AJ47)/(SUM($C47:$N47)+SUM($O47:$Z47)+SUM($AA47:$AL47)))*(1+0.5*((+X47-L47)/L47 +(AJ47-X47)/X47)),2)</f>
        <v>283.88</v>
      </c>
      <c r="AZ47" s="12">
        <f t="shared" ref="AZ47" si="268">TRUNC(+SUM($AA47:$AL47)*((+M47+Y47+AK47)/(SUM($C47:$N47)+SUM($O47:$Z47)+SUM($AA47:$AL47)))*(1+0.5*((+Y47-M47)/M47 +(AK47-Y47)/Y47)),2)</f>
        <v>364.09</v>
      </c>
      <c r="BA47" s="12">
        <f t="shared" ref="BA47" si="269">TRUNC(+SUM($AA47:$AL47)*((+N47+Z47+AL47)/(SUM($C47:$N47)+SUM($O47:$Z47)+SUM($AA47:$AL47)))*(1+0.5*((+Z47-N47)/N47 +(AL47-Z47)/Z47)),2)</f>
        <v>296.81</v>
      </c>
      <c r="BC47" s="8" t="str">
        <f t="shared" ref="BC47" si="270">+A47</f>
        <v>NICARAGUA</v>
      </c>
      <c r="BD47" s="8">
        <f t="shared" ref="BD47" si="271">+B47</f>
        <v>4357</v>
      </c>
      <c r="BE47" s="14">
        <f t="shared" ref="BE47" si="272">(+C47+O47+AA47)/(SUM($C47:$N47)+SUM($O47:$Z47)+SUM($AA47:$AL47))</f>
        <v>5.3280905211093521E-2</v>
      </c>
      <c r="BF47" s="14">
        <f t="shared" ref="BF47" si="273">(+D47+P47+AB47)/(SUM($C47:$N47)+SUM($O47:$Z47)+SUM($AA47:$AL47))</f>
        <v>5.9205266761413244E-2</v>
      </c>
      <c r="BG47" s="14">
        <f t="shared" ref="BG47" si="274">(+E47+Q47+AC47)/(SUM($C47:$N47)+SUM($O47:$Z47)+SUM($AA47:$AL47))</f>
        <v>4.8392988151078724E-2</v>
      </c>
      <c r="BH47" s="14">
        <f t="shared" ref="BH47" si="275">(+F47+R47+AD47)/(SUM($C47:$N47)+SUM($O47:$Z47)+SUM($AA47:$AL47))</f>
        <v>6.0693240240279181E-2</v>
      </c>
      <c r="BI47" s="14">
        <f t="shared" ref="BI47" si="276">(+G47+S47+AE47)/(SUM($C47:$N47)+SUM($O47:$Z47)+SUM($AA47:$AL47))</f>
        <v>7.3850349366758064E-2</v>
      </c>
      <c r="BJ47" s="14">
        <f t="shared" ref="BJ47" si="277">(+H47+T47+AF47)/(SUM($C47:$N47)+SUM($O47:$Z47)+SUM($AA47:$AL47))</f>
        <v>9.1382750307845678E-2</v>
      </c>
      <c r="BK47" s="14">
        <f t="shared" ref="BK47" si="278">(+I47+U47+AG47)/(SUM($C47:$N47)+SUM($O47:$Z47)+SUM($AA47:$AL47))</f>
        <v>9.3920955209155693E-2</v>
      </c>
      <c r="BL47" s="14">
        <f t="shared" ref="BL47" si="279">(+J47+V47+AH47)/(SUM($C47:$N47)+SUM($O47:$Z47)+SUM($AA47:$AL47))</f>
        <v>0.11763761961583216</v>
      </c>
      <c r="BM47" s="14">
        <f t="shared" ref="BM47" si="280">(+K47+W47+AI47)/(SUM($C47:$N47)+SUM($O47:$Z47)+SUM($AA47:$AL47))</f>
        <v>0.12706064237078948</v>
      </c>
      <c r="BN47" s="14">
        <f t="shared" ref="BN47" si="281">(+L47+X47+AJ47)/(SUM($C47:$N47)+SUM($O47:$Z47)+SUM($AA47:$AL47))</f>
        <v>8.4012818819518387E-2</v>
      </c>
      <c r="BO47" s="14">
        <f t="shared" ref="BO47" si="282">(+M47+Y47+AK47)/(SUM($C47:$N47)+SUM($O47:$Z47)+SUM($AA47:$AL47))</f>
        <v>9.8503105983414357E-2</v>
      </c>
      <c r="BP47" s="14">
        <f t="shared" ref="BP47" si="283">(+N47+Z47+AL47)/(SUM($C47:$N47)+SUM($O47:$Z47)+SUM($AA47:$AL47))</f>
        <v>9.2059357962821567E-2</v>
      </c>
      <c r="BR47" s="8" t="str">
        <f t="shared" ref="BR47" si="284">+A47</f>
        <v>NICARAGUA</v>
      </c>
      <c r="BS47" s="8">
        <f t="shared" ref="BS47" si="285">+B47</f>
        <v>4357</v>
      </c>
      <c r="BT47" s="14">
        <f t="shared" ref="BT47" si="286">(1+0.5*((+O47-C47)/C47 +(AA47-O47)/O47))</f>
        <v>1.1715310801417602</v>
      </c>
      <c r="BU47" s="14">
        <f t="shared" ref="BU47" si="287">(1+0.5*((+P47-D47)/D47 +(AB47-P47)/P47))</f>
        <v>1.7489884315616484</v>
      </c>
      <c r="BV47" s="14">
        <f t="shared" ref="BV47" si="288">(1+0.5*((+Q47-E47)/E47 +(AC47-Q47)/Q47))</f>
        <v>1.722068927520124</v>
      </c>
      <c r="BW47" s="14">
        <f t="shared" ref="BW47" si="289">(1+0.5*((+R47-F47)/F47 +(AD47-R47)/R47))</f>
        <v>1.8418201873695947</v>
      </c>
      <c r="BX47" s="14">
        <f t="shared" ref="BX47" si="290">(1+0.5*((+S47-G47)/G47 +(AE47-S47)/S47))</f>
        <v>1.4099835479485014</v>
      </c>
      <c r="BY47" s="14">
        <f t="shared" ref="BY47" si="291">(1+0.5*((+T47-H47)/H47 +(AF47-T47)/T47))</f>
        <v>1.4384662155027113</v>
      </c>
      <c r="BZ47" s="14">
        <f t="shared" ref="BZ47" si="292">(1+0.5*((+U47-I47)/I47 +(AG47-U47)/U47))</f>
        <v>1.8522316895848432</v>
      </c>
      <c r="CA47" s="14">
        <f t="shared" ref="CA47" si="293">(1+0.5*((+V47-J47)/J47 +(AH47-V47)/V47))</f>
        <v>2.0370138288220128</v>
      </c>
      <c r="CB47" s="14">
        <f t="shared" ref="CB47" si="294">(1+0.5*((+W47-K47)/K47 +(AI47-W47)/W47))</f>
        <v>2.3462421114623226</v>
      </c>
      <c r="CC47" s="14">
        <f t="shared" ref="CC47" si="295">(1+0.5*((+X47-L47)/L47 +(AJ47-X47)/X47))</f>
        <v>1.6769858342859192</v>
      </c>
      <c r="CD47" s="14">
        <f t="shared" ref="CD47" si="296">(1+0.5*((+Y47-M47)/M47 +(AK47-Y47)/Y47))</f>
        <v>1.8343651586733496</v>
      </c>
      <c r="CE47" s="14">
        <f t="shared" ref="CE47" si="297">(1+0.5*((+Z47-N47)/N47 +(AL47-Z47)/Z47))</f>
        <v>1.6001060016552675</v>
      </c>
    </row>
    <row r="48" spans="1:83" x14ac:dyDescent="0.3">
      <c r="A48" s="8" t="s">
        <v>2</v>
      </c>
      <c r="B48" s="8">
        <v>4392</v>
      </c>
      <c r="C48" s="33">
        <v>58.806695095948797</v>
      </c>
      <c r="D48" s="33">
        <v>40.733465517241299</v>
      </c>
      <c r="E48" s="33">
        <v>34.980310218978097</v>
      </c>
      <c r="F48" s="33">
        <v>41.563043478260802</v>
      </c>
      <c r="G48" s="33">
        <v>66.611478439424999</v>
      </c>
      <c r="H48" s="33">
        <v>80.133923809523793</v>
      </c>
      <c r="I48" s="33">
        <v>60.877893258426901</v>
      </c>
      <c r="J48" s="33">
        <v>69.057594086021496</v>
      </c>
      <c r="K48" s="33">
        <v>85.603133235724698</v>
      </c>
      <c r="L48" s="33">
        <v>78.118716012084505</v>
      </c>
      <c r="M48" s="33">
        <v>77.384329411764696</v>
      </c>
      <c r="N48" s="33">
        <v>87.909034482758599</v>
      </c>
      <c r="O48" s="10">
        <v>87.516454668470899</v>
      </c>
      <c r="P48" s="10">
        <v>95.174165435745905</v>
      </c>
      <c r="Q48" s="10">
        <v>91.368245614035004</v>
      </c>
      <c r="R48" s="10">
        <v>122.84953488372</v>
      </c>
      <c r="S48" s="10">
        <v>138.62643115942001</v>
      </c>
      <c r="T48" s="10">
        <v>163.15036429872401</v>
      </c>
      <c r="U48" s="10">
        <v>162.99448830409301</v>
      </c>
      <c r="V48" s="10">
        <v>133.81997005988001</v>
      </c>
      <c r="W48" s="10">
        <v>97.110232558139501</v>
      </c>
      <c r="X48" s="10">
        <v>82.288557874762802</v>
      </c>
      <c r="Y48" s="10">
        <v>97.180880829015507</v>
      </c>
      <c r="Z48" s="10">
        <v>93.778560794044594</v>
      </c>
      <c r="AA48" s="9">
        <v>74.805306122448897</v>
      </c>
      <c r="AB48" s="9">
        <v>110.001678321678</v>
      </c>
      <c r="AC48" s="9">
        <v>74.866886792452803</v>
      </c>
      <c r="AD48" s="9">
        <v>87.770211267605603</v>
      </c>
      <c r="AE48" s="9">
        <v>101.36844155844101</v>
      </c>
      <c r="AF48" s="9">
        <v>135.57696594427199</v>
      </c>
      <c r="AG48" s="9">
        <v>164.85408045976999</v>
      </c>
      <c r="AH48" s="9">
        <v>284.05776234567901</v>
      </c>
      <c r="AI48" s="9">
        <v>343.666071428571</v>
      </c>
      <c r="AJ48" s="9">
        <v>187.67255</v>
      </c>
      <c r="AK48" s="9">
        <v>232.79881703469999</v>
      </c>
      <c r="AL48" s="9">
        <v>198.87049204051999</v>
      </c>
      <c r="AM48" s="11"/>
      <c r="AN48" s="8" t="str">
        <f t="shared" si="64"/>
        <v>NICARAGUA</v>
      </c>
      <c r="AO48" s="8">
        <f t="shared" si="65"/>
        <v>4392</v>
      </c>
      <c r="AP48" s="12">
        <f t="shared" si="14"/>
        <v>124.79</v>
      </c>
      <c r="AQ48" s="12">
        <f t="shared" si="15"/>
        <v>206.85</v>
      </c>
      <c r="AR48" s="12">
        <f t="shared" si="16"/>
        <v>166.3</v>
      </c>
      <c r="AS48" s="12">
        <f t="shared" si="17"/>
        <v>222.93</v>
      </c>
      <c r="AT48" s="12">
        <f t="shared" si="18"/>
        <v>207.69</v>
      </c>
      <c r="AU48" s="12">
        <f t="shared" si="19"/>
        <v>261.62</v>
      </c>
      <c r="AV48" s="12">
        <f t="shared" si="20"/>
        <v>345.39</v>
      </c>
      <c r="AW48" s="12">
        <f t="shared" si="21"/>
        <v>476.24</v>
      </c>
      <c r="AX48" s="12">
        <f t="shared" si="22"/>
        <v>592.53</v>
      </c>
      <c r="AY48" s="12">
        <f t="shared" si="23"/>
        <v>279.52999999999997</v>
      </c>
      <c r="AZ48" s="12">
        <f t="shared" si="24"/>
        <v>358.27</v>
      </c>
      <c r="BA48" s="12">
        <f t="shared" si="25"/>
        <v>292.17</v>
      </c>
      <c r="BC48" s="8" t="str">
        <f t="shared" si="26"/>
        <v>NICARAGUA</v>
      </c>
      <c r="BD48" s="8">
        <f t="shared" si="27"/>
        <v>4392</v>
      </c>
      <c r="BE48" s="14">
        <f t="shared" si="221"/>
        <v>5.3361799349407803E-2</v>
      </c>
      <c r="BF48" s="14">
        <f t="shared" si="222"/>
        <v>5.9341811830764889E-2</v>
      </c>
      <c r="BG48" s="14">
        <f t="shared" si="222"/>
        <v>4.8556473803062473E-2</v>
      </c>
      <c r="BH48" s="14">
        <f t="shared" si="69"/>
        <v>6.08557020199725E-2</v>
      </c>
      <c r="BI48" s="14">
        <f t="shared" si="69"/>
        <v>7.3988969552067255E-2</v>
      </c>
      <c r="BJ48" s="14">
        <f t="shared" si="69"/>
        <v>9.1425222226300173E-2</v>
      </c>
      <c r="BK48" s="14">
        <f t="shared" si="68"/>
        <v>9.38058531863082E-2</v>
      </c>
      <c r="BL48" s="14">
        <f t="shared" si="68"/>
        <v>0.11750520793070443</v>
      </c>
      <c r="BM48" s="14">
        <f t="shared" si="68"/>
        <v>0.12702369669278638</v>
      </c>
      <c r="BN48" s="14">
        <f t="shared" si="68"/>
        <v>8.3997175512001351E-2</v>
      </c>
      <c r="BO48" s="14">
        <f t="shared" si="68"/>
        <v>9.8303392923622931E-2</v>
      </c>
      <c r="BP48" s="14">
        <f t="shared" si="68"/>
        <v>9.1834694973001577E-2</v>
      </c>
      <c r="BR48" s="8" t="str">
        <f t="shared" si="29"/>
        <v>NICARAGUA</v>
      </c>
      <c r="BS48" s="8">
        <f t="shared" si="30"/>
        <v>4392</v>
      </c>
      <c r="BT48" s="14">
        <f t="shared" si="67"/>
        <v>1.1714813366960304</v>
      </c>
      <c r="BU48" s="14">
        <f t="shared" si="67"/>
        <v>1.7461519272565871</v>
      </c>
      <c r="BV48" s="14">
        <f t="shared" si="67"/>
        <v>1.7156939709937804</v>
      </c>
      <c r="BW48" s="14">
        <f t="shared" si="66"/>
        <v>1.8350962861449318</v>
      </c>
      <c r="BX48" s="14">
        <f t="shared" si="66"/>
        <v>1.4061769283413343</v>
      </c>
      <c r="BY48" s="14">
        <f t="shared" si="66"/>
        <v>1.4334825962956435</v>
      </c>
      <c r="BZ48" s="14">
        <f t="shared" si="66"/>
        <v>1.8444046020603975</v>
      </c>
      <c r="CA48" s="14">
        <f t="shared" si="66"/>
        <v>2.0302441345234605</v>
      </c>
      <c r="CB48" s="14">
        <f t="shared" si="66"/>
        <v>2.3366756493505934</v>
      </c>
      <c r="CC48" s="14">
        <f t="shared" si="66"/>
        <v>1.6670211252029672</v>
      </c>
      <c r="CD48" s="14">
        <f t="shared" si="66"/>
        <v>1.8256709737625156</v>
      </c>
      <c r="CE48" s="14">
        <f t="shared" si="66"/>
        <v>1.5937036898896122</v>
      </c>
    </row>
    <row r="49" spans="1:83" x14ac:dyDescent="0.3">
      <c r="A49" s="8" t="s">
        <v>2</v>
      </c>
      <c r="B49" s="8">
        <v>4402</v>
      </c>
      <c r="C49" s="33">
        <v>58.506183368869898</v>
      </c>
      <c r="D49" s="33">
        <v>40.508258620689602</v>
      </c>
      <c r="E49" s="33">
        <v>34.740857664233502</v>
      </c>
      <c r="F49" s="33">
        <v>41.255489130434697</v>
      </c>
      <c r="G49" s="33">
        <v>65.978131416837698</v>
      </c>
      <c r="H49" s="33">
        <v>79.312971428571402</v>
      </c>
      <c r="I49" s="33">
        <v>60.473932584269598</v>
      </c>
      <c r="J49" s="33">
        <v>68.678333333333299</v>
      </c>
      <c r="K49" s="33">
        <v>85.019428989751006</v>
      </c>
      <c r="L49" s="33">
        <v>77.664592145015106</v>
      </c>
      <c r="M49" s="33">
        <v>76.917058823529402</v>
      </c>
      <c r="N49" s="33">
        <v>87.204655172413695</v>
      </c>
      <c r="O49" s="10">
        <v>86.855588633288207</v>
      </c>
      <c r="P49" s="10">
        <v>94.274889217134401</v>
      </c>
      <c r="Q49" s="10">
        <v>90.364449760765496</v>
      </c>
      <c r="R49" s="10">
        <v>120.90050739957699</v>
      </c>
      <c r="S49" s="10">
        <v>136.45432971014401</v>
      </c>
      <c r="T49" s="10">
        <v>160.30828779599199</v>
      </c>
      <c r="U49" s="10">
        <v>160.53146198830399</v>
      </c>
      <c r="V49" s="10">
        <v>133.233832335329</v>
      </c>
      <c r="W49" s="10">
        <v>96.725329457364296</v>
      </c>
      <c r="X49" s="10">
        <v>82.079772296015094</v>
      </c>
      <c r="Y49" s="10">
        <v>96.886761658031006</v>
      </c>
      <c r="Z49" s="10">
        <v>93.366749379652603</v>
      </c>
      <c r="AA49" s="9">
        <v>74.322176870748194</v>
      </c>
      <c r="AB49" s="9">
        <v>109.111678321678</v>
      </c>
      <c r="AC49" s="9">
        <v>74.115786163522003</v>
      </c>
      <c r="AD49" s="9">
        <v>86.6412676056338</v>
      </c>
      <c r="AE49" s="9">
        <v>100.278831168831</v>
      </c>
      <c r="AF49" s="9">
        <v>133.98541795665599</v>
      </c>
      <c r="AG49" s="9">
        <v>162.661034482758</v>
      </c>
      <c r="AH49" s="9">
        <v>279.45711419753002</v>
      </c>
      <c r="AI49" s="9">
        <v>339.04831428571401</v>
      </c>
      <c r="AJ49" s="9">
        <v>185.3458</v>
      </c>
      <c r="AK49" s="9">
        <v>227.55984227129301</v>
      </c>
      <c r="AL49" s="9">
        <v>195.007452966714</v>
      </c>
      <c r="AM49" s="11"/>
      <c r="AN49" s="8" t="str">
        <f t="shared" si="64"/>
        <v>NICARAGUA</v>
      </c>
      <c r="AO49" s="8">
        <f t="shared" si="65"/>
        <v>4402</v>
      </c>
      <c r="AP49" s="12">
        <f t="shared" si="14"/>
        <v>123.48</v>
      </c>
      <c r="AQ49" s="12">
        <f t="shared" si="15"/>
        <v>204.13</v>
      </c>
      <c r="AR49" s="12">
        <f t="shared" si="16"/>
        <v>163.71</v>
      </c>
      <c r="AS49" s="12">
        <f t="shared" si="17"/>
        <v>217.95</v>
      </c>
      <c r="AT49" s="12">
        <f t="shared" si="18"/>
        <v>203.8</v>
      </c>
      <c r="AU49" s="12">
        <f t="shared" si="19"/>
        <v>256.37</v>
      </c>
      <c r="AV49" s="12">
        <f t="shared" si="20"/>
        <v>338</v>
      </c>
      <c r="AW49" s="12">
        <f t="shared" si="21"/>
        <v>466.81</v>
      </c>
      <c r="AX49" s="12">
        <f t="shared" si="22"/>
        <v>580.78</v>
      </c>
      <c r="AY49" s="12">
        <f t="shared" si="23"/>
        <v>274.76</v>
      </c>
      <c r="AZ49" s="12">
        <f t="shared" si="24"/>
        <v>347.85</v>
      </c>
      <c r="BA49" s="12">
        <f t="shared" si="25"/>
        <v>285</v>
      </c>
      <c r="BC49" s="8" t="str">
        <f t="shared" si="26"/>
        <v>NICARAGUA</v>
      </c>
      <c r="BD49" s="8">
        <f t="shared" si="27"/>
        <v>4402</v>
      </c>
      <c r="BE49" s="14">
        <f t="shared" si="221"/>
        <v>5.3636702391694227E-2</v>
      </c>
      <c r="BF49" s="14">
        <f t="shared" si="222"/>
        <v>5.9547883551380312E-2</v>
      </c>
      <c r="BG49" s="14">
        <f t="shared" si="222"/>
        <v>4.864061558333186E-2</v>
      </c>
      <c r="BH49" s="14">
        <f t="shared" si="69"/>
        <v>6.0744833114920217E-2</v>
      </c>
      <c r="BI49" s="14">
        <f t="shared" si="69"/>
        <v>7.3908155688101412E-2</v>
      </c>
      <c r="BJ49" s="14">
        <f t="shared" si="69"/>
        <v>9.1217543467920922E-2</v>
      </c>
      <c r="BK49" s="14">
        <f t="shared" si="68"/>
        <v>9.3673671556360374E-2</v>
      </c>
      <c r="BL49" s="14">
        <f t="shared" si="68"/>
        <v>0.11752820785110805</v>
      </c>
      <c r="BM49" s="14">
        <f t="shared" si="68"/>
        <v>0.12715368233838137</v>
      </c>
      <c r="BN49" s="14">
        <f t="shared" si="68"/>
        <v>8.4255124433932391E-2</v>
      </c>
      <c r="BO49" s="14">
        <f t="shared" si="68"/>
        <v>9.7994520948681677E-2</v>
      </c>
      <c r="BP49" s="14">
        <f t="shared" si="68"/>
        <v>9.1699059074187184E-2</v>
      </c>
      <c r="BR49" s="8" t="str">
        <f t="shared" si="29"/>
        <v>NICARAGUA</v>
      </c>
      <c r="BS49" s="8">
        <f t="shared" si="30"/>
        <v>4402</v>
      </c>
      <c r="BT49" s="14">
        <f t="shared" si="67"/>
        <v>1.1701261353943115</v>
      </c>
      <c r="BU49" s="14">
        <f t="shared" si="67"/>
        <v>1.7423392102536204</v>
      </c>
      <c r="BV49" s="14">
        <f t="shared" si="67"/>
        <v>1.710643787324392</v>
      </c>
      <c r="BW49" s="14">
        <f t="shared" si="66"/>
        <v>1.8235821067527969</v>
      </c>
      <c r="BX49" s="14">
        <f t="shared" si="66"/>
        <v>1.4015322247134598</v>
      </c>
      <c r="BY49" s="14">
        <f t="shared" si="66"/>
        <v>1.4285049598407515</v>
      </c>
      <c r="BZ49" s="14">
        <f t="shared" si="66"/>
        <v>1.8339110589776815</v>
      </c>
      <c r="CA49" s="14">
        <f t="shared" si="66"/>
        <v>2.0187312747925921</v>
      </c>
      <c r="CB49" s="14">
        <f t="shared" si="66"/>
        <v>2.3214770820079584</v>
      </c>
      <c r="CC49" s="14">
        <f t="shared" si="66"/>
        <v>1.657483597214009</v>
      </c>
      <c r="CD49" s="14">
        <f t="shared" si="66"/>
        <v>1.80417305631642</v>
      </c>
      <c r="CE49" s="14">
        <f t="shared" si="66"/>
        <v>1.5796401136406419</v>
      </c>
    </row>
    <row r="50" spans="1:83" x14ac:dyDescent="0.3">
      <c r="A50" s="8" t="s">
        <v>2</v>
      </c>
      <c r="B50" s="8">
        <v>4403</v>
      </c>
      <c r="C50" s="33">
        <v>58.708379530916801</v>
      </c>
      <c r="D50" s="33">
        <v>40.593551724137903</v>
      </c>
      <c r="E50" s="33">
        <v>34.713193430656901</v>
      </c>
      <c r="F50" s="33">
        <v>41.183115942028898</v>
      </c>
      <c r="G50" s="33">
        <v>65.777926078028699</v>
      </c>
      <c r="H50" s="33">
        <v>79.028419047618996</v>
      </c>
      <c r="I50" s="33">
        <v>60.542640449438203</v>
      </c>
      <c r="J50" s="33">
        <v>68.865295698924697</v>
      </c>
      <c r="K50" s="33">
        <v>85.083206442166897</v>
      </c>
      <c r="L50" s="33">
        <v>77.726827794561899</v>
      </c>
      <c r="M50" s="33">
        <v>77.095482352941104</v>
      </c>
      <c r="N50" s="33">
        <v>87.335965517241306</v>
      </c>
      <c r="O50" s="10">
        <v>87.039702300405906</v>
      </c>
      <c r="P50" s="10">
        <v>94.139896602658695</v>
      </c>
      <c r="Q50" s="10">
        <v>89.971291866028693</v>
      </c>
      <c r="R50" s="10">
        <v>119.824947145877</v>
      </c>
      <c r="S50" s="10">
        <v>135.36056159420201</v>
      </c>
      <c r="T50" s="10">
        <v>158.638998178506</v>
      </c>
      <c r="U50" s="10">
        <v>159.716885964912</v>
      </c>
      <c r="V50" s="10">
        <v>134.04428143712499</v>
      </c>
      <c r="W50" s="10">
        <v>97.832596899224797</v>
      </c>
      <c r="X50" s="10">
        <v>82.766641366223894</v>
      </c>
      <c r="Y50" s="10">
        <v>97.670699481865199</v>
      </c>
      <c r="Z50" s="10">
        <v>93.939478908188505</v>
      </c>
      <c r="AA50" s="9">
        <v>74.527210884353707</v>
      </c>
      <c r="AB50" s="9">
        <v>109.08496503496499</v>
      </c>
      <c r="AC50" s="9">
        <v>73.730314465408796</v>
      </c>
      <c r="AD50" s="9">
        <v>85.864084507042193</v>
      </c>
      <c r="AE50" s="9">
        <v>99.773896103896107</v>
      </c>
      <c r="AF50" s="9">
        <v>133.35219814241401</v>
      </c>
      <c r="AG50" s="9">
        <v>161.811034482758</v>
      </c>
      <c r="AH50" s="9">
        <v>276.38180555555499</v>
      </c>
      <c r="AI50" s="9">
        <v>333.96491428571397</v>
      </c>
      <c r="AJ50" s="9">
        <v>183.195116666666</v>
      </c>
      <c r="AK50" s="9">
        <v>224.798501577287</v>
      </c>
      <c r="AL50" s="9">
        <v>192.87807525325599</v>
      </c>
      <c r="AM50" s="11"/>
      <c r="AN50" s="8" t="str">
        <f t="shared" si="64"/>
        <v>NICARAGUA</v>
      </c>
      <c r="AO50" s="8">
        <f t="shared" si="65"/>
        <v>4403</v>
      </c>
      <c r="AP50" s="12">
        <f t="shared" si="14"/>
        <v>123.16</v>
      </c>
      <c r="AQ50" s="12">
        <f t="shared" si="15"/>
        <v>202.72</v>
      </c>
      <c r="AR50" s="12">
        <f t="shared" si="16"/>
        <v>161.81</v>
      </c>
      <c r="AS50" s="12">
        <f t="shared" si="17"/>
        <v>214.01</v>
      </c>
      <c r="AT50" s="12">
        <f t="shared" si="18"/>
        <v>201.06</v>
      </c>
      <c r="AU50" s="12">
        <f t="shared" si="19"/>
        <v>252.61</v>
      </c>
      <c r="AV50" s="12">
        <f t="shared" si="20"/>
        <v>333.5</v>
      </c>
      <c r="AW50" s="12">
        <f t="shared" si="21"/>
        <v>459.29</v>
      </c>
      <c r="AX50" s="12">
        <f t="shared" si="22"/>
        <v>563.91</v>
      </c>
      <c r="AY50" s="12">
        <f t="shared" si="23"/>
        <v>269.35000000000002</v>
      </c>
      <c r="AZ50" s="12">
        <f t="shared" si="24"/>
        <v>340.87</v>
      </c>
      <c r="BA50" s="12">
        <f t="shared" si="25"/>
        <v>279.87</v>
      </c>
      <c r="BC50" s="8" t="str">
        <f t="shared" si="26"/>
        <v>NICARAGUA</v>
      </c>
      <c r="BD50" s="8">
        <f t="shared" si="27"/>
        <v>4403</v>
      </c>
      <c r="BE50" s="14">
        <f t="shared" si="221"/>
        <v>5.4029271591483373E-2</v>
      </c>
      <c r="BF50" s="14">
        <f t="shared" si="222"/>
        <v>5.9803944019862672E-2</v>
      </c>
      <c r="BG50" s="14">
        <f t="shared" si="222"/>
        <v>4.8667315212483929E-2</v>
      </c>
      <c r="BH50" s="14">
        <f t="shared" si="69"/>
        <v>6.0552966001488226E-2</v>
      </c>
      <c r="BI50" s="14">
        <f t="shared" si="69"/>
        <v>7.3807991390420644E-2</v>
      </c>
      <c r="BJ50" s="14">
        <f t="shared" si="69"/>
        <v>9.1003940194005595E-2</v>
      </c>
      <c r="BK50" s="14">
        <f t="shared" si="68"/>
        <v>9.3714523527908752E-2</v>
      </c>
      <c r="BL50" s="14">
        <f t="shared" si="68"/>
        <v>0.11756091192818272</v>
      </c>
      <c r="BM50" s="14">
        <f t="shared" si="68"/>
        <v>0.12678084922180768</v>
      </c>
      <c r="BN50" s="14">
        <f t="shared" si="68"/>
        <v>8.4300166930354567E-2</v>
      </c>
      <c r="BO50" s="14">
        <f t="shared" si="68"/>
        <v>9.8005493636103502E-2</v>
      </c>
      <c r="BP50" s="14">
        <f t="shared" si="68"/>
        <v>9.1772626345898264E-2</v>
      </c>
      <c r="BR50" s="8" t="str">
        <f t="shared" si="29"/>
        <v>NICARAGUA</v>
      </c>
      <c r="BS50" s="8">
        <f t="shared" si="30"/>
        <v>4403</v>
      </c>
      <c r="BT50" s="14">
        <f t="shared" si="67"/>
        <v>1.1694105087327014</v>
      </c>
      <c r="BU50" s="14">
        <f t="shared" si="67"/>
        <v>1.7389194075688827</v>
      </c>
      <c r="BV50" s="14">
        <f t="shared" si="67"/>
        <v>1.7056671386796483</v>
      </c>
      <c r="BW50" s="14">
        <f t="shared" si="66"/>
        <v>1.8130721145076725</v>
      </c>
      <c r="BX50" s="14">
        <f t="shared" si="66"/>
        <v>1.3974694870941782</v>
      </c>
      <c r="BY50" s="14">
        <f t="shared" si="66"/>
        <v>1.4239840402278101</v>
      </c>
      <c r="BZ50" s="14">
        <f t="shared" si="66"/>
        <v>1.8256004148479725</v>
      </c>
      <c r="CA50" s="14">
        <f t="shared" si="66"/>
        <v>2.0041700708158103</v>
      </c>
      <c r="CB50" s="14">
        <f t="shared" si="66"/>
        <v>2.2817412743734913</v>
      </c>
      <c r="CC50" s="14">
        <f t="shared" si="66"/>
        <v>1.6391166116596265</v>
      </c>
      <c r="CD50" s="14">
        <f t="shared" si="66"/>
        <v>1.7842378894522408</v>
      </c>
      <c r="CE50" s="14">
        <f t="shared" si="66"/>
        <v>1.5644134165895267</v>
      </c>
    </row>
    <row r="51" spans="1:83" x14ac:dyDescent="0.3">
      <c r="A51" s="8" t="s">
        <v>2</v>
      </c>
      <c r="B51" s="8">
        <v>4404</v>
      </c>
      <c r="C51" s="33">
        <v>58.906417910447701</v>
      </c>
      <c r="D51" s="33">
        <v>40.687965517241302</v>
      </c>
      <c r="E51" s="33">
        <v>34.727864963503599</v>
      </c>
      <c r="F51" s="33">
        <v>41.218949275362299</v>
      </c>
      <c r="G51" s="33">
        <v>66.132566735112903</v>
      </c>
      <c r="H51" s="33">
        <v>79.533885714285702</v>
      </c>
      <c r="I51" s="33">
        <v>60.434957865168499</v>
      </c>
      <c r="J51" s="33">
        <v>68.583024193548297</v>
      </c>
      <c r="K51" s="33">
        <v>85.224436310395305</v>
      </c>
      <c r="L51" s="33">
        <v>77.783096676737102</v>
      </c>
      <c r="M51" s="33">
        <v>77.274894117646994</v>
      </c>
      <c r="N51" s="33">
        <v>88.055758620689602</v>
      </c>
      <c r="O51" s="10">
        <v>87.639566982408596</v>
      </c>
      <c r="P51" s="10">
        <v>95.108921713441603</v>
      </c>
      <c r="Q51" s="10">
        <v>90.944864433811802</v>
      </c>
      <c r="R51" s="10">
        <v>122.481310782241</v>
      </c>
      <c r="S51" s="10">
        <v>138.23630434782601</v>
      </c>
      <c r="T51" s="10">
        <v>162.934517304189</v>
      </c>
      <c r="U51" s="10">
        <v>162.78115497076001</v>
      </c>
      <c r="V51" s="10">
        <v>133.206676646706</v>
      </c>
      <c r="W51" s="10">
        <v>96.626996124030995</v>
      </c>
      <c r="X51" s="10">
        <v>81.868235294117596</v>
      </c>
      <c r="Y51" s="10">
        <v>97.028056994818598</v>
      </c>
      <c r="Z51" s="10">
        <v>93.930248138957793</v>
      </c>
      <c r="AA51" s="9">
        <v>75.004421768707402</v>
      </c>
      <c r="AB51" s="9">
        <v>110.337202797202</v>
      </c>
      <c r="AC51" s="9">
        <v>74.509716981132001</v>
      </c>
      <c r="AD51" s="9">
        <v>87.520211267605603</v>
      </c>
      <c r="AE51" s="9">
        <v>100.936623376623</v>
      </c>
      <c r="AF51" s="9">
        <v>135.40631578947301</v>
      </c>
      <c r="AG51" s="9">
        <v>165.06563218390801</v>
      </c>
      <c r="AH51" s="9">
        <v>285.329645061728</v>
      </c>
      <c r="AI51" s="9">
        <v>344.37987142857099</v>
      </c>
      <c r="AJ51" s="9">
        <v>188.043933333333</v>
      </c>
      <c r="AK51" s="9">
        <v>234.16096214511001</v>
      </c>
      <c r="AL51" s="9">
        <v>200.39819102749601</v>
      </c>
      <c r="AM51" s="11"/>
      <c r="AN51" s="8" t="str">
        <f t="shared" si="64"/>
        <v>NICARAGUA</v>
      </c>
      <c r="AO51" s="8">
        <f t="shared" si="65"/>
        <v>4404</v>
      </c>
      <c r="AP51" s="12">
        <f t="shared" si="14"/>
        <v>125.41</v>
      </c>
      <c r="AQ51" s="12">
        <f t="shared" si="15"/>
        <v>207.93</v>
      </c>
      <c r="AR51" s="12">
        <f t="shared" si="16"/>
        <v>166.23</v>
      </c>
      <c r="AS51" s="12">
        <f t="shared" si="17"/>
        <v>223.66</v>
      </c>
      <c r="AT51" s="12">
        <f t="shared" si="18"/>
        <v>207.98</v>
      </c>
      <c r="AU51" s="12">
        <f t="shared" si="19"/>
        <v>262.82</v>
      </c>
      <c r="AV51" s="12">
        <f t="shared" si="20"/>
        <v>347.7</v>
      </c>
      <c r="AW51" s="12">
        <f t="shared" si="21"/>
        <v>480.54</v>
      </c>
      <c r="AX51" s="12">
        <f t="shared" si="22"/>
        <v>597.1</v>
      </c>
      <c r="AY51" s="12">
        <f t="shared" si="23"/>
        <v>281.27999999999997</v>
      </c>
      <c r="AZ51" s="12">
        <f t="shared" si="24"/>
        <v>361.97</v>
      </c>
      <c r="BA51" s="12">
        <f t="shared" si="25"/>
        <v>295.56</v>
      </c>
      <c r="BC51" s="8" t="str">
        <f t="shared" si="26"/>
        <v>NICARAGUA</v>
      </c>
      <c r="BD51" s="8">
        <f t="shared" si="27"/>
        <v>4404</v>
      </c>
      <c r="BE51" s="14">
        <f t="shared" si="221"/>
        <v>5.348302567659613E-2</v>
      </c>
      <c r="BF51" s="14">
        <f t="shared" si="222"/>
        <v>5.9417610895908073E-2</v>
      </c>
      <c r="BG51" s="14">
        <f t="shared" si="222"/>
        <v>4.8324727004528473E-2</v>
      </c>
      <c r="BH51" s="14">
        <f t="shared" si="69"/>
        <v>6.0645480732054634E-2</v>
      </c>
      <c r="BI51" s="14">
        <f t="shared" si="69"/>
        <v>7.3701790240132528E-2</v>
      </c>
      <c r="BJ51" s="14">
        <f t="shared" si="69"/>
        <v>9.1220249121069116E-2</v>
      </c>
      <c r="BK51" s="14">
        <f t="shared" si="68"/>
        <v>9.3732540831540714E-2</v>
      </c>
      <c r="BL51" s="14">
        <f t="shared" si="68"/>
        <v>0.11759227562258519</v>
      </c>
      <c r="BM51" s="14">
        <f t="shared" si="68"/>
        <v>0.12703403600304047</v>
      </c>
      <c r="BN51" s="14">
        <f t="shared" si="68"/>
        <v>8.3934825857942874E-2</v>
      </c>
      <c r="BO51" s="14">
        <f t="shared" si="68"/>
        <v>9.8604585249483304E-2</v>
      </c>
      <c r="BP51" s="14">
        <f t="shared" si="68"/>
        <v>9.2308852765118465E-2</v>
      </c>
      <c r="BR51" s="8" t="str">
        <f t="shared" si="29"/>
        <v>NICARAGUA</v>
      </c>
      <c r="BS51" s="8">
        <f t="shared" si="30"/>
        <v>4404</v>
      </c>
      <c r="BT51" s="14">
        <f t="shared" si="67"/>
        <v>1.1718022541229094</v>
      </c>
      <c r="BU51" s="14">
        <f t="shared" si="67"/>
        <v>1.7488169182287616</v>
      </c>
      <c r="BV51" s="14">
        <f t="shared" si="67"/>
        <v>1.7190355026854272</v>
      </c>
      <c r="BW51" s="14">
        <f t="shared" si="66"/>
        <v>1.8430201927738179</v>
      </c>
      <c r="BX51" s="14">
        <f t="shared" si="66"/>
        <v>1.4102327106897024</v>
      </c>
      <c r="BY51" s="14">
        <f t="shared" si="66"/>
        <v>1.4398325222277535</v>
      </c>
      <c r="BZ51" s="14">
        <f t="shared" si="66"/>
        <v>1.8537636771575947</v>
      </c>
      <c r="CA51" s="14">
        <f t="shared" si="66"/>
        <v>2.0421380044851731</v>
      </c>
      <c r="CB51" s="14">
        <f t="shared" si="66"/>
        <v>2.3489037496037937</v>
      </c>
      <c r="CC51" s="14">
        <f t="shared" si="66"/>
        <v>1.6747145958640397</v>
      </c>
      <c r="CD51" s="14">
        <f t="shared" si="66"/>
        <v>1.8344772430605052</v>
      </c>
      <c r="CE51" s="14">
        <f t="shared" si="66"/>
        <v>1.6000960349500744</v>
      </c>
    </row>
    <row r="52" spans="1:83" x14ac:dyDescent="0.3">
      <c r="A52" s="8" t="s">
        <v>2</v>
      </c>
      <c r="B52" s="8">
        <v>4406</v>
      </c>
      <c r="C52" s="33">
        <v>58.865138592750498</v>
      </c>
      <c r="D52" s="33">
        <v>40.699206896551701</v>
      </c>
      <c r="E52" s="33">
        <v>34.820693430656902</v>
      </c>
      <c r="F52" s="33">
        <v>41.3453623188405</v>
      </c>
      <c r="G52" s="33">
        <v>66.281334702258704</v>
      </c>
      <c r="H52" s="33">
        <v>79.749790476190398</v>
      </c>
      <c r="I52" s="33">
        <v>60.5564887640449</v>
      </c>
      <c r="J52" s="33">
        <v>68.706465053763395</v>
      </c>
      <c r="K52" s="33">
        <v>85.278199121522604</v>
      </c>
      <c r="L52" s="33">
        <v>77.805166163141905</v>
      </c>
      <c r="M52" s="33">
        <v>77.204541176470499</v>
      </c>
      <c r="N52" s="33">
        <v>87.868034482758603</v>
      </c>
      <c r="O52" s="10">
        <v>87.449945872800996</v>
      </c>
      <c r="P52" s="10">
        <v>94.984062038404701</v>
      </c>
      <c r="Q52" s="10">
        <v>90.976714513556601</v>
      </c>
      <c r="R52" s="10">
        <v>122.542980972515</v>
      </c>
      <c r="S52" s="10">
        <v>138.30764492753599</v>
      </c>
      <c r="T52" s="10">
        <v>162.91892531876101</v>
      </c>
      <c r="U52" s="10">
        <v>162.70970760233899</v>
      </c>
      <c r="V52" s="10">
        <v>133.258413173652</v>
      </c>
      <c r="W52" s="10">
        <v>96.674631782945696</v>
      </c>
      <c r="X52" s="10">
        <v>81.926280834914607</v>
      </c>
      <c r="Y52" s="10">
        <v>96.961606217616506</v>
      </c>
      <c r="Z52" s="10">
        <v>93.734466501240604</v>
      </c>
      <c r="AA52" s="9">
        <v>74.8375510204081</v>
      </c>
      <c r="AB52" s="9">
        <v>110.068671328671</v>
      </c>
      <c r="AC52" s="9">
        <v>74.5659119496855</v>
      </c>
      <c r="AD52" s="9">
        <v>87.575704225352098</v>
      </c>
      <c r="AE52" s="9">
        <v>100.970259740259</v>
      </c>
      <c r="AF52" s="9">
        <v>135.321517027863</v>
      </c>
      <c r="AG52" s="9">
        <v>164.80954022988499</v>
      </c>
      <c r="AH52" s="9">
        <v>284.53404320987602</v>
      </c>
      <c r="AI52" s="9">
        <v>343.77677142857101</v>
      </c>
      <c r="AJ52" s="9">
        <v>187.73148333333299</v>
      </c>
      <c r="AK52" s="9">
        <v>233.31345425867499</v>
      </c>
      <c r="AL52" s="9">
        <v>199.60890014471701</v>
      </c>
      <c r="AM52" s="11"/>
      <c r="AN52" s="8" t="str">
        <f t="shared" si="64"/>
        <v>NICARAGUA</v>
      </c>
      <c r="AO52" s="8">
        <f t="shared" si="65"/>
        <v>4406</v>
      </c>
      <c r="AP52" s="12">
        <f t="shared" si="14"/>
        <v>124.93</v>
      </c>
      <c r="AQ52" s="12">
        <f t="shared" si="15"/>
        <v>207.08</v>
      </c>
      <c r="AR52" s="12">
        <f t="shared" si="16"/>
        <v>165.92</v>
      </c>
      <c r="AS52" s="12">
        <f t="shared" si="17"/>
        <v>223.18</v>
      </c>
      <c r="AT52" s="12">
        <f t="shared" si="18"/>
        <v>207.65</v>
      </c>
      <c r="AU52" s="12">
        <f t="shared" si="19"/>
        <v>262.05</v>
      </c>
      <c r="AV52" s="12">
        <f t="shared" si="20"/>
        <v>346.41</v>
      </c>
      <c r="AW52" s="12">
        <f t="shared" si="21"/>
        <v>478.28</v>
      </c>
      <c r="AX52" s="12">
        <f t="shared" si="22"/>
        <v>594.85</v>
      </c>
      <c r="AY52" s="12">
        <f t="shared" si="23"/>
        <v>280.37</v>
      </c>
      <c r="AZ52" s="12">
        <f t="shared" si="24"/>
        <v>360.03</v>
      </c>
      <c r="BA52" s="12">
        <f t="shared" si="25"/>
        <v>293.97000000000003</v>
      </c>
      <c r="BC52" s="8" t="str">
        <f t="shared" si="26"/>
        <v>NICARAGUA</v>
      </c>
      <c r="BD52" s="8">
        <f t="shared" si="27"/>
        <v>4406</v>
      </c>
      <c r="BE52" s="14">
        <f t="shared" si="221"/>
        <v>5.3434778794489844E-2</v>
      </c>
      <c r="BF52" s="14">
        <f t="shared" si="222"/>
        <v>5.9378449356699212E-2</v>
      </c>
      <c r="BG52" s="14">
        <f t="shared" si="222"/>
        <v>4.8411675734878687E-2</v>
      </c>
      <c r="BH52" s="14">
        <f t="shared" si="69"/>
        <v>6.0758605586119861E-2</v>
      </c>
      <c r="BI52" s="14">
        <f t="shared" si="69"/>
        <v>7.3829056246485378E-2</v>
      </c>
      <c r="BJ52" s="14">
        <f t="shared" si="69"/>
        <v>9.1329793257865596E-2</v>
      </c>
      <c r="BK52" s="14">
        <f t="shared" si="68"/>
        <v>9.3766647161873218E-2</v>
      </c>
      <c r="BL52" s="14">
        <f t="shared" si="68"/>
        <v>0.11754760323627243</v>
      </c>
      <c r="BM52" s="14">
        <f t="shared" si="68"/>
        <v>0.12702649889137121</v>
      </c>
      <c r="BN52" s="14">
        <f t="shared" si="68"/>
        <v>8.3953803131239568E-2</v>
      </c>
      <c r="BO52" s="14">
        <f t="shared" si="68"/>
        <v>9.8454998421054415E-2</v>
      </c>
      <c r="BP52" s="14">
        <f t="shared" si="68"/>
        <v>9.2108090181650698E-2</v>
      </c>
      <c r="BR52" s="8" t="str">
        <f t="shared" si="29"/>
        <v>NICARAGUA</v>
      </c>
      <c r="BS52" s="8">
        <f t="shared" si="30"/>
        <v>4406</v>
      </c>
      <c r="BT52" s="14">
        <f t="shared" si="67"/>
        <v>1.1706870372113112</v>
      </c>
      <c r="BU52" s="14">
        <f t="shared" si="67"/>
        <v>1.7463091102252877</v>
      </c>
      <c r="BV52" s="14">
        <f t="shared" si="67"/>
        <v>1.7161675668166363</v>
      </c>
      <c r="BW52" s="14">
        <f t="shared" si="66"/>
        <v>1.8392699695358772</v>
      </c>
      <c r="BX52" s="14">
        <f t="shared" si="66"/>
        <v>1.4083583381763503</v>
      </c>
      <c r="BY52" s="14">
        <f t="shared" si="66"/>
        <v>1.4367411980015221</v>
      </c>
      <c r="BZ52" s="14">
        <f t="shared" si="66"/>
        <v>1.8499066424623609</v>
      </c>
      <c r="CA52" s="14">
        <f t="shared" si="66"/>
        <v>2.0373687354513708</v>
      </c>
      <c r="CB52" s="14">
        <f t="shared" si="66"/>
        <v>2.344828355064311</v>
      </c>
      <c r="CC52" s="14">
        <f t="shared" si="66"/>
        <v>1.6722177521994888</v>
      </c>
      <c r="CD52" s="14">
        <f t="shared" si="66"/>
        <v>1.8310756213175254</v>
      </c>
      <c r="CE52" s="14">
        <f t="shared" si="66"/>
        <v>1.5981392812059734</v>
      </c>
    </row>
    <row r="53" spans="1:83" x14ac:dyDescent="0.3">
      <c r="A53" s="8" t="s">
        <v>2</v>
      </c>
      <c r="B53" s="8">
        <v>4410</v>
      </c>
      <c r="C53" s="33">
        <v>58.490511727078797</v>
      </c>
      <c r="D53" s="33">
        <v>40.292103448275803</v>
      </c>
      <c r="E53" s="33">
        <v>34.1343430656934</v>
      </c>
      <c r="F53" s="33">
        <v>40.396268115942</v>
      </c>
      <c r="G53" s="33">
        <v>65.025420944558505</v>
      </c>
      <c r="H53" s="33">
        <v>78.064876190476099</v>
      </c>
      <c r="I53" s="33">
        <v>59.315660112359502</v>
      </c>
      <c r="J53" s="33">
        <v>67.360604838709605</v>
      </c>
      <c r="K53" s="33">
        <v>84.183631039531406</v>
      </c>
      <c r="L53" s="33">
        <v>76.901102719033204</v>
      </c>
      <c r="M53" s="33">
        <v>76.699200000000005</v>
      </c>
      <c r="N53" s="33">
        <v>87.637275862068904</v>
      </c>
      <c r="O53" s="10">
        <v>87.327983761840301</v>
      </c>
      <c r="P53" s="10">
        <v>94.565908419497703</v>
      </c>
      <c r="Q53" s="10">
        <v>89.847814992025505</v>
      </c>
      <c r="R53" s="10">
        <v>121.466786469344</v>
      </c>
      <c r="S53" s="10">
        <v>137.05913043478199</v>
      </c>
      <c r="T53" s="10">
        <v>161.95123861566401</v>
      </c>
      <c r="U53" s="10">
        <v>161.60324561403499</v>
      </c>
      <c r="V53" s="10">
        <v>131.31703592814301</v>
      </c>
      <c r="W53" s="10">
        <v>95.308895348837197</v>
      </c>
      <c r="X53" s="10">
        <v>80.787988614800696</v>
      </c>
      <c r="Y53" s="10">
        <v>96.112124352331605</v>
      </c>
      <c r="Z53" s="10">
        <v>93.518560794044603</v>
      </c>
      <c r="AA53" s="9">
        <v>74.849115646258497</v>
      </c>
      <c r="AB53" s="9">
        <v>110.30405594405499</v>
      </c>
      <c r="AC53" s="9">
        <v>73.607735849056596</v>
      </c>
      <c r="AD53" s="9">
        <v>86.5488028169014</v>
      </c>
      <c r="AE53" s="9">
        <v>99.693636363636301</v>
      </c>
      <c r="AF53" s="9">
        <v>134.397492260061</v>
      </c>
      <c r="AG53" s="9">
        <v>164.680287356321</v>
      </c>
      <c r="AH53" s="9">
        <v>286.54887345678998</v>
      </c>
      <c r="AI53" s="9">
        <v>344.125642857142</v>
      </c>
      <c r="AJ53" s="9">
        <v>187.617183333333</v>
      </c>
      <c r="AK53" s="9">
        <v>236.28435331230199</v>
      </c>
      <c r="AL53" s="9">
        <v>202.38292329956499</v>
      </c>
      <c r="AM53" s="11"/>
      <c r="AN53" s="8" t="str">
        <f t="shared" si="64"/>
        <v>NICARAGUA</v>
      </c>
      <c r="AO53" s="8">
        <f t="shared" si="65"/>
        <v>4410</v>
      </c>
      <c r="AP53" s="12">
        <f t="shared" si="14"/>
        <v>125.92</v>
      </c>
      <c r="AQ53" s="12">
        <f t="shared" si="15"/>
        <v>209.15</v>
      </c>
      <c r="AR53" s="12">
        <f t="shared" si="16"/>
        <v>165.59</v>
      </c>
      <c r="AS53" s="12">
        <f t="shared" si="17"/>
        <v>224.35</v>
      </c>
      <c r="AT53" s="12">
        <f t="shared" si="18"/>
        <v>207.75</v>
      </c>
      <c r="AU53" s="12">
        <f t="shared" si="19"/>
        <v>264.05</v>
      </c>
      <c r="AV53" s="12">
        <f t="shared" si="20"/>
        <v>350.5</v>
      </c>
      <c r="AW53" s="12">
        <f t="shared" si="21"/>
        <v>486.79</v>
      </c>
      <c r="AX53" s="12">
        <f t="shared" si="22"/>
        <v>603.02</v>
      </c>
      <c r="AY53" s="12">
        <f t="shared" si="23"/>
        <v>282.8</v>
      </c>
      <c r="AZ53" s="12">
        <f t="shared" si="24"/>
        <v>368.69</v>
      </c>
      <c r="BA53" s="12">
        <f t="shared" si="25"/>
        <v>300.92</v>
      </c>
      <c r="BC53" s="8" t="str">
        <f t="shared" si="26"/>
        <v>NICARAGUA</v>
      </c>
      <c r="BD53" s="8">
        <f t="shared" si="27"/>
        <v>4410</v>
      </c>
      <c r="BE53" s="14">
        <f t="shared" si="221"/>
        <v>5.3554798724176081E-2</v>
      </c>
      <c r="BF53" s="14">
        <f t="shared" si="222"/>
        <v>5.9499466772322505E-2</v>
      </c>
      <c r="BG53" s="14">
        <f t="shared" si="222"/>
        <v>4.7953965440022665E-2</v>
      </c>
      <c r="BH53" s="14">
        <f t="shared" si="69"/>
        <v>6.0288172584255083E-2</v>
      </c>
      <c r="BI53" s="14">
        <f t="shared" si="69"/>
        <v>7.3239883373828488E-2</v>
      </c>
      <c r="BJ53" s="14">
        <f t="shared" si="69"/>
        <v>9.0868094610132066E-2</v>
      </c>
      <c r="BK53" s="14">
        <f t="shared" si="68"/>
        <v>9.3582773962687452E-2</v>
      </c>
      <c r="BL53" s="14">
        <f t="shared" si="68"/>
        <v>0.11776176925648589</v>
      </c>
      <c r="BM53" s="14">
        <f t="shared" si="68"/>
        <v>0.12707920984872867</v>
      </c>
      <c r="BN53" s="14">
        <f t="shared" si="68"/>
        <v>8.3803907346723286E-2</v>
      </c>
      <c r="BO53" s="14">
        <f t="shared" si="68"/>
        <v>9.9285239748386683E-2</v>
      </c>
      <c r="BP53" s="14">
        <f t="shared" si="68"/>
        <v>9.3082718332251083E-2</v>
      </c>
      <c r="BR53" s="8" t="str">
        <f t="shared" si="29"/>
        <v>NICARAGUA</v>
      </c>
      <c r="BS53" s="8">
        <f t="shared" si="30"/>
        <v>4410</v>
      </c>
      <c r="BT53" s="14">
        <f t="shared" si="67"/>
        <v>1.1750658247797128</v>
      </c>
      <c r="BU53" s="14">
        <f t="shared" si="67"/>
        <v>1.7567168251098639</v>
      </c>
      <c r="BV53" s="14">
        <f t="shared" si="67"/>
        <v>1.725715687977353</v>
      </c>
      <c r="BW53" s="14">
        <f t="shared" si="66"/>
        <v>1.8597059929813216</v>
      </c>
      <c r="BX53" s="14">
        <f t="shared" si="66"/>
        <v>1.4175772534160527</v>
      </c>
      <c r="BY53" s="14">
        <f t="shared" si="66"/>
        <v>1.4522181746208778</v>
      </c>
      <c r="BZ53" s="14">
        <f t="shared" si="66"/>
        <v>1.8717512207706846</v>
      </c>
      <c r="CA53" s="14">
        <f t="shared" si="66"/>
        <v>2.0657892147659593</v>
      </c>
      <c r="CB53" s="14">
        <f t="shared" si="66"/>
        <v>2.3713949105510874</v>
      </c>
      <c r="CC53" s="14">
        <f t="shared" si="66"/>
        <v>1.6864420138615843</v>
      </c>
      <c r="CD53" s="14">
        <f t="shared" si="66"/>
        <v>1.8557643267709634</v>
      </c>
      <c r="CE53" s="14">
        <f t="shared" si="66"/>
        <v>1.615601523153614</v>
      </c>
    </row>
    <row r="54" spans="1:83" x14ac:dyDescent="0.3">
      <c r="A54" s="8" t="s">
        <v>2</v>
      </c>
      <c r="B54" s="8">
        <v>4419</v>
      </c>
      <c r="C54" s="33">
        <v>58.701620469083103</v>
      </c>
      <c r="D54" s="33">
        <v>40.652362068965502</v>
      </c>
      <c r="E54" s="33">
        <v>34.9047445255474</v>
      </c>
      <c r="F54" s="33">
        <v>41.460960144927498</v>
      </c>
      <c r="G54" s="33">
        <v>66.419199178644703</v>
      </c>
      <c r="H54" s="33">
        <v>79.906361904761894</v>
      </c>
      <c r="I54" s="33">
        <v>60.701980337078602</v>
      </c>
      <c r="J54" s="33">
        <v>68.860322580645104</v>
      </c>
      <c r="K54" s="33">
        <v>85.349985358711507</v>
      </c>
      <c r="L54" s="33">
        <v>77.909969788519604</v>
      </c>
      <c r="M54" s="33">
        <v>77.175929411764699</v>
      </c>
      <c r="N54" s="33">
        <v>87.673655172413703</v>
      </c>
      <c r="O54" s="10">
        <v>87.276387009472202</v>
      </c>
      <c r="P54" s="10">
        <v>94.900236336779898</v>
      </c>
      <c r="Q54" s="10">
        <v>91.079696969696897</v>
      </c>
      <c r="R54" s="10">
        <v>122.41384778012601</v>
      </c>
      <c r="S54" s="10">
        <v>138.13036231884001</v>
      </c>
      <c r="T54" s="10">
        <v>162.51499089253099</v>
      </c>
      <c r="U54" s="10">
        <v>162.30330409356699</v>
      </c>
      <c r="V54" s="10">
        <v>133.346437125748</v>
      </c>
      <c r="W54" s="10">
        <v>96.786763565891405</v>
      </c>
      <c r="X54" s="10">
        <v>82.066318785578702</v>
      </c>
      <c r="Y54" s="10">
        <v>96.898005181347102</v>
      </c>
      <c r="Z54" s="10">
        <v>93.496079404466499</v>
      </c>
      <c r="AA54" s="9">
        <v>74.556870748299303</v>
      </c>
      <c r="AB54" s="9">
        <v>109.635804195804</v>
      </c>
      <c r="AC54" s="9">
        <v>74.6417610062893</v>
      </c>
      <c r="AD54" s="9">
        <v>87.490985915492899</v>
      </c>
      <c r="AE54" s="9">
        <v>100.97142857142801</v>
      </c>
      <c r="AF54" s="9">
        <v>134.982074303405</v>
      </c>
      <c r="AG54" s="9">
        <v>164.110689655172</v>
      </c>
      <c r="AH54" s="9">
        <v>282.780817901234</v>
      </c>
      <c r="AI54" s="9">
        <v>342.38767142857102</v>
      </c>
      <c r="AJ54" s="9">
        <v>186.89855</v>
      </c>
      <c r="AK54" s="9">
        <v>231.93326498422701</v>
      </c>
      <c r="AL54" s="9">
        <v>198.11633863965201</v>
      </c>
      <c r="AM54" s="11"/>
      <c r="AN54" s="8" t="str">
        <f t="shared" si="64"/>
        <v>NICARAGUA</v>
      </c>
      <c r="AO54" s="8">
        <f t="shared" si="65"/>
        <v>4419</v>
      </c>
      <c r="AP54" s="12">
        <f t="shared" si="14"/>
        <v>124.3</v>
      </c>
      <c r="AQ54" s="12">
        <f t="shared" si="15"/>
        <v>206.01</v>
      </c>
      <c r="AR54" s="12">
        <f t="shared" si="16"/>
        <v>165.63</v>
      </c>
      <c r="AS54" s="12">
        <f t="shared" si="17"/>
        <v>221.94</v>
      </c>
      <c r="AT54" s="12">
        <f t="shared" si="18"/>
        <v>206.75</v>
      </c>
      <c r="AU54" s="12">
        <f t="shared" si="19"/>
        <v>260.27999999999997</v>
      </c>
      <c r="AV54" s="12">
        <f t="shared" si="20"/>
        <v>343.45</v>
      </c>
      <c r="AW54" s="12">
        <f t="shared" si="21"/>
        <v>473.75</v>
      </c>
      <c r="AX54" s="12">
        <f t="shared" si="22"/>
        <v>589.97</v>
      </c>
      <c r="AY54" s="12">
        <f t="shared" si="23"/>
        <v>278.17</v>
      </c>
      <c r="AZ54" s="12">
        <f t="shared" si="24"/>
        <v>356.72</v>
      </c>
      <c r="BA54" s="12">
        <f t="shared" si="25"/>
        <v>290.89</v>
      </c>
      <c r="BC54" s="8" t="str">
        <f t="shared" si="26"/>
        <v>NICARAGUA</v>
      </c>
      <c r="BD54" s="8">
        <f t="shared" si="27"/>
        <v>4419</v>
      </c>
      <c r="BE54" s="14">
        <f t="shared" ref="BE54:BP54" si="298">(+C54+O54+AA54)/(SUM($C54:$N54)+SUM($O54:$Z54)+SUM($AA54:$AL54))</f>
        <v>5.3405571631572168E-2</v>
      </c>
      <c r="BF54" s="14">
        <f t="shared" si="298"/>
        <v>5.9375763614579538E-2</v>
      </c>
      <c r="BG54" s="14">
        <f t="shared" si="298"/>
        <v>4.8584410389019554E-2</v>
      </c>
      <c r="BH54" s="14">
        <f t="shared" si="298"/>
        <v>6.0871704360837102E-2</v>
      </c>
      <c r="BI54" s="14">
        <f t="shared" si="298"/>
        <v>7.3986134307925999E-2</v>
      </c>
      <c r="BJ54" s="14">
        <f t="shared" si="298"/>
        <v>9.1393460853362696E-2</v>
      </c>
      <c r="BK54" s="14">
        <f t="shared" si="298"/>
        <v>9.3745488468719093E-2</v>
      </c>
      <c r="BL54" s="14">
        <f t="shared" si="298"/>
        <v>0.11744645121259925</v>
      </c>
      <c r="BM54" s="14">
        <f t="shared" si="298"/>
        <v>0.1270208446342217</v>
      </c>
      <c r="BN54" s="14">
        <f t="shared" si="298"/>
        <v>8.4000540810615587E-2</v>
      </c>
      <c r="BO54" s="14">
        <f t="shared" si="298"/>
        <v>9.8320260061799308E-2</v>
      </c>
      <c r="BP54" s="14">
        <f t="shared" si="298"/>
        <v>9.1849369654748159E-2</v>
      </c>
      <c r="BR54" s="8" t="str">
        <f t="shared" si="29"/>
        <v>NICARAGUA</v>
      </c>
      <c r="BS54" s="8">
        <f t="shared" si="30"/>
        <v>4419</v>
      </c>
      <c r="BT54" s="14">
        <f t="shared" ref="BT54:CE54" si="299">(1+0.5*((+O54-C54)/C54 +(AA54-O54)/O54))</f>
        <v>1.1705207566972948</v>
      </c>
      <c r="BU54" s="14">
        <f t="shared" si="299"/>
        <v>1.7448539062513686</v>
      </c>
      <c r="BV54" s="14">
        <f t="shared" si="299"/>
        <v>1.7144500523708759</v>
      </c>
      <c r="BW54" s="14">
        <f t="shared" si="299"/>
        <v>1.8336117655261979</v>
      </c>
      <c r="BX54" s="14">
        <f t="shared" si="299"/>
        <v>1.4053308518854821</v>
      </c>
      <c r="BY54" s="14">
        <f t="shared" si="299"/>
        <v>1.4322001089077903</v>
      </c>
      <c r="BZ54" s="14">
        <f t="shared" si="299"/>
        <v>1.8424543272990004</v>
      </c>
      <c r="CA54" s="14">
        <f t="shared" si="299"/>
        <v>2.0285624054296969</v>
      </c>
      <c r="CB54" s="14">
        <f t="shared" si="299"/>
        <v>2.3357725207766613</v>
      </c>
      <c r="CC54" s="14">
        <f t="shared" si="299"/>
        <v>1.665378410758886</v>
      </c>
      <c r="CD54" s="14">
        <f t="shared" si="299"/>
        <v>1.8245642012754337</v>
      </c>
      <c r="CE54" s="14">
        <f t="shared" si="299"/>
        <v>1.5926951829509433</v>
      </c>
    </row>
    <row r="55" spans="1:83" x14ac:dyDescent="0.3">
      <c r="A55" s="8" t="s">
        <v>2</v>
      </c>
      <c r="B55" s="8">
        <v>4750</v>
      </c>
      <c r="C55" s="33">
        <v>58.401918976545801</v>
      </c>
      <c r="D55" s="33">
        <v>40.2248620689655</v>
      </c>
      <c r="E55" s="33">
        <v>34.079817518248099</v>
      </c>
      <c r="F55" s="33">
        <v>40.349130434782602</v>
      </c>
      <c r="G55" s="33">
        <v>64.979301848049204</v>
      </c>
      <c r="H55" s="33">
        <v>78.010247619047604</v>
      </c>
      <c r="I55" s="33">
        <v>59.232612359550501</v>
      </c>
      <c r="J55" s="33">
        <v>67.262755376344003</v>
      </c>
      <c r="K55" s="33">
        <v>84.098491947291294</v>
      </c>
      <c r="L55" s="33">
        <v>76.826933534743205</v>
      </c>
      <c r="M55" s="33">
        <v>76.6153647058823</v>
      </c>
      <c r="N55" s="33">
        <v>87.564310344827504</v>
      </c>
      <c r="O55" s="10">
        <v>87.261096075777999</v>
      </c>
      <c r="P55" s="10">
        <v>94.519867060561197</v>
      </c>
      <c r="Q55" s="10">
        <v>89.867208931419398</v>
      </c>
      <c r="R55" s="10">
        <v>121.558689217758</v>
      </c>
      <c r="S55" s="10">
        <v>137.16164855072401</v>
      </c>
      <c r="T55" s="10">
        <v>162.112021857923</v>
      </c>
      <c r="U55" s="10">
        <v>161.67254385964901</v>
      </c>
      <c r="V55" s="10">
        <v>131.12703592814299</v>
      </c>
      <c r="W55" s="10">
        <v>95.181608527131701</v>
      </c>
      <c r="X55" s="10">
        <v>80.644686907020798</v>
      </c>
      <c r="Y55" s="10">
        <v>95.979611398963698</v>
      </c>
      <c r="Z55" s="10">
        <v>93.418238213399505</v>
      </c>
      <c r="AA55" s="9">
        <v>74.802789115646206</v>
      </c>
      <c r="AB55" s="9">
        <v>110.28524475524399</v>
      </c>
      <c r="AC55" s="9">
        <v>73.566100628930798</v>
      </c>
      <c r="AD55" s="9">
        <v>86.546549295774597</v>
      </c>
      <c r="AE55" s="9">
        <v>99.542467532467498</v>
      </c>
      <c r="AF55" s="9">
        <v>134.33814241485999</v>
      </c>
      <c r="AG55" s="9">
        <v>164.69028735632099</v>
      </c>
      <c r="AH55" s="9">
        <v>286.81550925925899</v>
      </c>
      <c r="AI55" s="9">
        <v>344.20247142857102</v>
      </c>
      <c r="AJ55" s="9">
        <v>187.62158333333301</v>
      </c>
      <c r="AK55" s="9">
        <v>236.63875394321701</v>
      </c>
      <c r="AL55" s="9">
        <v>202.63520984081001</v>
      </c>
      <c r="AM55" s="11"/>
      <c r="AN55" s="8" t="str">
        <f t="shared" si="64"/>
        <v>NICARAGUA</v>
      </c>
      <c r="AO55" s="8">
        <f t="shared" si="65"/>
        <v>4750</v>
      </c>
      <c r="AP55" s="12">
        <f t="shared" si="14"/>
        <v>125.93</v>
      </c>
      <c r="AQ55" s="12">
        <f t="shared" si="15"/>
        <v>209.32</v>
      </c>
      <c r="AR55" s="12">
        <f t="shared" si="16"/>
        <v>165.8</v>
      </c>
      <c r="AS55" s="12">
        <f t="shared" si="17"/>
        <v>224.81</v>
      </c>
      <c r="AT55" s="12">
        <f t="shared" si="18"/>
        <v>207.88</v>
      </c>
      <c r="AU55" s="12">
        <f t="shared" si="19"/>
        <v>264.42</v>
      </c>
      <c r="AV55" s="12">
        <f t="shared" si="20"/>
        <v>351.1</v>
      </c>
      <c r="AW55" s="12">
        <f t="shared" si="21"/>
        <v>487.61</v>
      </c>
      <c r="AX55" s="12">
        <f t="shared" si="22"/>
        <v>603.80999999999995</v>
      </c>
      <c r="AY55" s="12">
        <f t="shared" si="23"/>
        <v>283.04000000000002</v>
      </c>
      <c r="AZ55" s="12">
        <f t="shared" si="24"/>
        <v>369.65</v>
      </c>
      <c r="BA55" s="12">
        <f t="shared" si="25"/>
        <v>301.57</v>
      </c>
      <c r="BC55" s="8" t="str">
        <f t="shared" si="26"/>
        <v>NICARAGUA</v>
      </c>
      <c r="BD55" s="8">
        <f t="shared" si="27"/>
        <v>4750</v>
      </c>
      <c r="BE55" s="14">
        <f t="shared" si="221"/>
        <v>5.3513259187695256E-2</v>
      </c>
      <c r="BF55" s="14">
        <f t="shared" si="222"/>
        <v>5.9475674927163776E-2</v>
      </c>
      <c r="BG55" s="14">
        <f t="shared" si="222"/>
        <v>4.7941998089991326E-2</v>
      </c>
      <c r="BH55" s="14">
        <f t="shared" si="69"/>
        <v>6.0306872043143299E-2</v>
      </c>
      <c r="BI55" s="14">
        <f t="shared" si="69"/>
        <v>7.3227061209385214E-2</v>
      </c>
      <c r="BJ55" s="14">
        <f t="shared" si="69"/>
        <v>9.08920871094889E-2</v>
      </c>
      <c r="BK55" s="14">
        <f t="shared" si="68"/>
        <v>9.3594872871667734E-2</v>
      </c>
      <c r="BL55" s="14">
        <f t="shared" si="68"/>
        <v>0.11777299026623188</v>
      </c>
      <c r="BM55" s="14">
        <f t="shared" si="68"/>
        <v>0.12706396194279318</v>
      </c>
      <c r="BN55" s="14">
        <f t="shared" si="68"/>
        <v>8.3763838692458112E-2</v>
      </c>
      <c r="BO55" s="14">
        <f t="shared" si="68"/>
        <v>9.933255067404656E-2</v>
      </c>
      <c r="BP55" s="14">
        <f t="shared" si="68"/>
        <v>9.3114832985934759E-2</v>
      </c>
      <c r="BR55" s="8" t="str">
        <f t="shared" si="29"/>
        <v>NICARAGUA</v>
      </c>
      <c r="BS55" s="8">
        <f t="shared" si="30"/>
        <v>4750</v>
      </c>
      <c r="BT55" s="14">
        <f t="shared" si="67"/>
        <v>1.175688646302034</v>
      </c>
      <c r="BU55" s="14">
        <f t="shared" si="67"/>
        <v>1.7582907769651275</v>
      </c>
      <c r="BV55" s="14">
        <f t="shared" si="67"/>
        <v>1.727785839179051</v>
      </c>
      <c r="BW55" s="14">
        <f t="shared" si="66"/>
        <v>1.8623226060209745</v>
      </c>
      <c r="BX55" s="14">
        <f t="shared" si="66"/>
        <v>1.418291212847024</v>
      </c>
      <c r="BY55" s="14">
        <f t="shared" si="66"/>
        <v>1.4533805030501112</v>
      </c>
      <c r="BZ55" s="14">
        <f t="shared" si="66"/>
        <v>1.8740586482034463</v>
      </c>
      <c r="CA55" s="14">
        <f t="shared" si="66"/>
        <v>2.0683924439592527</v>
      </c>
      <c r="CB55" s="14">
        <f t="shared" si="66"/>
        <v>2.3740290691945489</v>
      </c>
      <c r="CC55" s="14">
        <f t="shared" si="66"/>
        <v>1.6881071109828227</v>
      </c>
      <c r="CD55" s="14">
        <f t="shared" si="66"/>
        <v>1.8591284529792194</v>
      </c>
      <c r="CE55" s="14">
        <f t="shared" si="66"/>
        <v>1.6179855975890551</v>
      </c>
    </row>
    <row r="56" spans="1:83" x14ac:dyDescent="0.3">
      <c r="A56" s="8" t="s">
        <v>2</v>
      </c>
      <c r="B56" s="8">
        <v>4800</v>
      </c>
      <c r="C56" s="33">
        <v>58.490511727078797</v>
      </c>
      <c r="D56" s="33">
        <v>40.292103448275803</v>
      </c>
      <c r="E56" s="33">
        <v>34.1343430656934</v>
      </c>
      <c r="F56" s="33">
        <v>40.396268115942</v>
      </c>
      <c r="G56" s="33">
        <v>65.025420944558505</v>
      </c>
      <c r="H56" s="33">
        <v>78.064876190476099</v>
      </c>
      <c r="I56" s="33">
        <v>59.315660112359502</v>
      </c>
      <c r="J56" s="33">
        <v>67.360604838709605</v>
      </c>
      <c r="K56" s="33">
        <v>84.183631039531406</v>
      </c>
      <c r="L56" s="33">
        <v>76.901102719033204</v>
      </c>
      <c r="M56" s="33">
        <v>76.699200000000005</v>
      </c>
      <c r="N56" s="33">
        <v>87.637275862068904</v>
      </c>
      <c r="O56" s="10">
        <v>87.327983761840301</v>
      </c>
      <c r="P56" s="10">
        <v>94.565908419497703</v>
      </c>
      <c r="Q56" s="10">
        <v>89.847814992025505</v>
      </c>
      <c r="R56" s="10">
        <v>121.466786469344</v>
      </c>
      <c r="S56" s="10">
        <v>137.05913043478199</v>
      </c>
      <c r="T56" s="10">
        <v>161.95123861566401</v>
      </c>
      <c r="U56" s="10">
        <v>161.60324561403499</v>
      </c>
      <c r="V56" s="10">
        <v>131.31703592814301</v>
      </c>
      <c r="W56" s="10">
        <v>95.308895348837197</v>
      </c>
      <c r="X56" s="10">
        <v>80.787988614800696</v>
      </c>
      <c r="Y56" s="10">
        <v>96.112124352331605</v>
      </c>
      <c r="Z56" s="10">
        <v>93.518560794044603</v>
      </c>
      <c r="AA56" s="9">
        <v>74.849115646258497</v>
      </c>
      <c r="AB56" s="9">
        <v>110.30405594405499</v>
      </c>
      <c r="AC56" s="9">
        <v>73.607735849056596</v>
      </c>
      <c r="AD56" s="9">
        <v>86.5488028169014</v>
      </c>
      <c r="AE56" s="9">
        <v>99.693636363636301</v>
      </c>
      <c r="AF56" s="9">
        <v>134.397492260061</v>
      </c>
      <c r="AG56" s="9">
        <v>164.680287356321</v>
      </c>
      <c r="AH56" s="9">
        <v>286.55651234567898</v>
      </c>
      <c r="AI56" s="9">
        <v>344.13444285714201</v>
      </c>
      <c r="AJ56" s="9">
        <v>187.627283333333</v>
      </c>
      <c r="AK56" s="9">
        <v>236.29326498422699</v>
      </c>
      <c r="AL56" s="9">
        <v>202.39013024601999</v>
      </c>
      <c r="AM56" s="11"/>
      <c r="AN56" s="8" t="str">
        <f t="shared" si="64"/>
        <v>NICARAGUA</v>
      </c>
      <c r="AO56" s="8">
        <f t="shared" si="65"/>
        <v>4800</v>
      </c>
      <c r="AP56" s="12">
        <f t="shared" si="14"/>
        <v>125.92</v>
      </c>
      <c r="AQ56" s="12">
        <f t="shared" si="15"/>
        <v>209.15</v>
      </c>
      <c r="AR56" s="12">
        <f t="shared" si="16"/>
        <v>165.59</v>
      </c>
      <c r="AS56" s="12">
        <f t="shared" si="17"/>
        <v>224.35</v>
      </c>
      <c r="AT56" s="12">
        <f t="shared" si="18"/>
        <v>207.75</v>
      </c>
      <c r="AU56" s="12">
        <f t="shared" si="19"/>
        <v>264.06</v>
      </c>
      <c r="AV56" s="12">
        <f t="shared" si="20"/>
        <v>350.51</v>
      </c>
      <c r="AW56" s="12">
        <f t="shared" si="21"/>
        <v>486.81</v>
      </c>
      <c r="AX56" s="12">
        <f t="shared" si="22"/>
        <v>603.04999999999995</v>
      </c>
      <c r="AY56" s="12">
        <f t="shared" si="23"/>
        <v>282.82</v>
      </c>
      <c r="AZ56" s="12">
        <f t="shared" si="24"/>
        <v>368.71</v>
      </c>
      <c r="BA56" s="12">
        <f t="shared" si="25"/>
        <v>300.94</v>
      </c>
      <c r="BC56" s="8" t="str">
        <f t="shared" si="26"/>
        <v>NICARAGUA</v>
      </c>
      <c r="BD56" s="8">
        <f t="shared" si="27"/>
        <v>4800</v>
      </c>
      <c r="BE56" s="14">
        <f t="shared" si="221"/>
        <v>5.355424429105482E-2</v>
      </c>
      <c r="BF56" s="14">
        <f t="shared" si="222"/>
        <v>5.9498850796240774E-2</v>
      </c>
      <c r="BG56" s="14">
        <f t="shared" si="222"/>
        <v>4.795346899026711E-2</v>
      </c>
      <c r="BH56" s="14">
        <f t="shared" si="69"/>
        <v>6.0287548442992354E-2</v>
      </c>
      <c r="BI56" s="14">
        <f t="shared" si="69"/>
        <v>7.3239125148270606E-2</v>
      </c>
      <c r="BJ56" s="14">
        <f t="shared" si="69"/>
        <v>9.0867153886191029E-2</v>
      </c>
      <c r="BK56" s="14">
        <f t="shared" si="68"/>
        <v>9.3581805134670168E-2</v>
      </c>
      <c r="BL56" s="14">
        <f t="shared" si="68"/>
        <v>0.11776240400877308</v>
      </c>
      <c r="BM56" s="14">
        <f t="shared" si="68"/>
        <v>0.12708002993325718</v>
      </c>
      <c r="BN56" s="14">
        <f t="shared" si="68"/>
        <v>8.3805490944016445E-2</v>
      </c>
      <c r="BO56" s="14">
        <f t="shared" si="68"/>
        <v>9.9286374675531461E-2</v>
      </c>
      <c r="BP56" s="14">
        <f t="shared" si="68"/>
        <v>9.3083503748734919E-2</v>
      </c>
      <c r="BR56" s="8" t="str">
        <f t="shared" si="29"/>
        <v>NICARAGUA</v>
      </c>
      <c r="BS56" s="8">
        <f t="shared" si="30"/>
        <v>4800</v>
      </c>
      <c r="BT56" s="14">
        <f t="shared" si="67"/>
        <v>1.1750658247797128</v>
      </c>
      <c r="BU56" s="14">
        <f t="shared" si="67"/>
        <v>1.7567168251098639</v>
      </c>
      <c r="BV56" s="14">
        <f t="shared" si="67"/>
        <v>1.725715687977353</v>
      </c>
      <c r="BW56" s="14">
        <f t="shared" si="66"/>
        <v>1.8597059929813216</v>
      </c>
      <c r="BX56" s="14">
        <f t="shared" si="66"/>
        <v>1.4175772534160527</v>
      </c>
      <c r="BY56" s="14">
        <f t="shared" si="66"/>
        <v>1.4522181746208778</v>
      </c>
      <c r="BZ56" s="14">
        <f t="shared" si="66"/>
        <v>1.8717512207706846</v>
      </c>
      <c r="CA56" s="14">
        <f t="shared" si="66"/>
        <v>2.0658183004395547</v>
      </c>
      <c r="CB56" s="14">
        <f t="shared" si="66"/>
        <v>2.3714410762314668</v>
      </c>
      <c r="CC56" s="14">
        <f t="shared" si="66"/>
        <v>1.6865045231539504</v>
      </c>
      <c r="CD56" s="14">
        <f t="shared" si="66"/>
        <v>1.8558106875812412</v>
      </c>
      <c r="CE56" s="14">
        <f t="shared" si="66"/>
        <v>1.6156400553251626</v>
      </c>
    </row>
    <row r="57" spans="1:83" x14ac:dyDescent="0.3">
      <c r="A57" s="8" t="s">
        <v>2</v>
      </c>
      <c r="B57" s="8">
        <v>4803</v>
      </c>
      <c r="C57" s="33">
        <v>58.424157782515898</v>
      </c>
      <c r="D57" s="33">
        <v>40.242810344827497</v>
      </c>
      <c r="E57" s="33">
        <v>34.100164233576599</v>
      </c>
      <c r="F57" s="33">
        <v>40.375108695652102</v>
      </c>
      <c r="G57" s="33">
        <v>65.011868583162197</v>
      </c>
      <c r="H57" s="33">
        <v>78.050476190476104</v>
      </c>
      <c r="I57" s="33">
        <v>59.276165730336999</v>
      </c>
      <c r="J57" s="33">
        <v>67.322701612903202</v>
      </c>
      <c r="K57" s="33">
        <v>84.142752562225397</v>
      </c>
      <c r="L57" s="33">
        <v>76.855226586102702</v>
      </c>
      <c r="M57" s="33">
        <v>76.6373411764705</v>
      </c>
      <c r="N57" s="33">
        <v>87.633819444444399</v>
      </c>
      <c r="O57" s="10">
        <v>87.273207036535794</v>
      </c>
      <c r="P57" s="10">
        <v>94.527666174298304</v>
      </c>
      <c r="Q57" s="10">
        <v>89.890893141945696</v>
      </c>
      <c r="R57" s="10">
        <v>121.679787234042</v>
      </c>
      <c r="S57" s="10">
        <v>137.16659420289801</v>
      </c>
      <c r="T57" s="10">
        <v>162.09883424408</v>
      </c>
      <c r="U57" s="10">
        <v>161.68940058479501</v>
      </c>
      <c r="V57" s="10">
        <v>131.217290419161</v>
      </c>
      <c r="W57" s="10">
        <v>95.245251937984406</v>
      </c>
      <c r="X57" s="10">
        <v>80.690550284629893</v>
      </c>
      <c r="Y57" s="10">
        <v>96.015880829015501</v>
      </c>
      <c r="Z57" s="10">
        <v>93.906917293232993</v>
      </c>
      <c r="AA57" s="9">
        <v>74.806734693877502</v>
      </c>
      <c r="AB57" s="9">
        <v>110.277412587412</v>
      </c>
      <c r="AC57" s="9">
        <v>73.574433962264095</v>
      </c>
      <c r="AD57" s="9">
        <v>86.531760563380203</v>
      </c>
      <c r="AE57" s="9">
        <v>99.553636363636301</v>
      </c>
      <c r="AF57" s="9">
        <v>134.36510835913299</v>
      </c>
      <c r="AG57" s="9">
        <v>164.68683908045901</v>
      </c>
      <c r="AH57" s="9">
        <v>286.69847222222199</v>
      </c>
      <c r="AI57" s="9">
        <v>344.174671428571</v>
      </c>
      <c r="AJ57" s="9">
        <v>187.60501666666599</v>
      </c>
      <c r="AK57" s="9">
        <v>236.47837539432101</v>
      </c>
      <c r="AL57" s="9">
        <v>201.55946902654799</v>
      </c>
      <c r="AM57" s="11"/>
      <c r="AN57" s="8" t="str">
        <f t="shared" si="64"/>
        <v>NICARAGUA</v>
      </c>
      <c r="AO57" s="8">
        <f t="shared" si="65"/>
        <v>4803</v>
      </c>
      <c r="AP57" s="12">
        <f t="shared" si="14"/>
        <v>125.84</v>
      </c>
      <c r="AQ57" s="12">
        <f t="shared" si="15"/>
        <v>209.13</v>
      </c>
      <c r="AR57" s="12">
        <f t="shared" si="16"/>
        <v>165.69</v>
      </c>
      <c r="AS57" s="12">
        <f t="shared" si="17"/>
        <v>224.79</v>
      </c>
      <c r="AT57" s="12">
        <f t="shared" si="18"/>
        <v>207.71</v>
      </c>
      <c r="AU57" s="12">
        <f t="shared" si="19"/>
        <v>264.19</v>
      </c>
      <c r="AV57" s="12">
        <f t="shared" si="20"/>
        <v>350.74</v>
      </c>
      <c r="AW57" s="12">
        <f t="shared" si="21"/>
        <v>486.98</v>
      </c>
      <c r="AX57" s="12">
        <f t="shared" si="22"/>
        <v>603.16999999999996</v>
      </c>
      <c r="AY57" s="12">
        <f t="shared" si="23"/>
        <v>282.77999999999997</v>
      </c>
      <c r="AZ57" s="12">
        <f t="shared" si="24"/>
        <v>369.06</v>
      </c>
      <c r="BA57" s="12">
        <f t="shared" si="25"/>
        <v>299.27999999999997</v>
      </c>
      <c r="BC57" s="8" t="str">
        <f t="shared" si="26"/>
        <v>NICARAGUA</v>
      </c>
      <c r="BD57" s="8">
        <f t="shared" si="27"/>
        <v>4803</v>
      </c>
      <c r="BE57" s="14">
        <f t="shared" si="221"/>
        <v>5.3523182241119342E-2</v>
      </c>
      <c r="BF57" s="14">
        <f t="shared" si="222"/>
        <v>5.9480721017986286E-2</v>
      </c>
      <c r="BG57" s="14">
        <f t="shared" si="222"/>
        <v>4.7955270767238517E-2</v>
      </c>
      <c r="BH57" s="14">
        <f t="shared" si="69"/>
        <v>6.0339689591164293E-2</v>
      </c>
      <c r="BI57" s="14">
        <f t="shared" si="69"/>
        <v>7.3239736433280078E-2</v>
      </c>
      <c r="BJ57" s="14">
        <f t="shared" si="69"/>
        <v>9.090626221144775E-2</v>
      </c>
      <c r="BK57" s="14">
        <f t="shared" si="68"/>
        <v>9.3609796921276536E-2</v>
      </c>
      <c r="BL57" s="14">
        <f t="shared" si="68"/>
        <v>0.11778242132482532</v>
      </c>
      <c r="BM57" s="14">
        <f t="shared" si="68"/>
        <v>0.12708489583769003</v>
      </c>
      <c r="BN57" s="14">
        <f t="shared" si="68"/>
        <v>8.3778799868008569E-2</v>
      </c>
      <c r="BO57" s="14">
        <f t="shared" si="68"/>
        <v>9.9308924852647265E-2</v>
      </c>
      <c r="BP57" s="14">
        <f t="shared" si="68"/>
        <v>9.2990298933316048E-2</v>
      </c>
      <c r="BR57" s="8" t="str">
        <f t="shared" si="29"/>
        <v>NICARAGUA</v>
      </c>
      <c r="BS57" s="8">
        <f t="shared" si="30"/>
        <v>4803</v>
      </c>
      <c r="BT57" s="14">
        <f t="shared" si="67"/>
        <v>1.1754710495556653</v>
      </c>
      <c r="BU57" s="14">
        <f t="shared" si="67"/>
        <v>1.7577741138691372</v>
      </c>
      <c r="BV57" s="14">
        <f t="shared" si="67"/>
        <v>1.7272849185055794</v>
      </c>
      <c r="BW57" s="14">
        <f t="shared" si="66"/>
        <v>1.8624380034029868</v>
      </c>
      <c r="BX57" s="14">
        <f t="shared" si="66"/>
        <v>1.4178281787157738</v>
      </c>
      <c r="BY57" s="14">
        <f t="shared" si="66"/>
        <v>1.4528773669165862</v>
      </c>
      <c r="BZ57" s="14">
        <f t="shared" si="66"/>
        <v>1.8731343360835901</v>
      </c>
      <c r="CA57" s="14">
        <f t="shared" si="66"/>
        <v>2.0669966103483111</v>
      </c>
      <c r="CB57" s="14">
        <f t="shared" si="66"/>
        <v>2.3727554407406477</v>
      </c>
      <c r="CC57" s="14">
        <f t="shared" si="66"/>
        <v>1.6874484354883406</v>
      </c>
      <c r="CD57" s="14">
        <f t="shared" si="66"/>
        <v>1.8578846321271787</v>
      </c>
      <c r="CE57" s="14">
        <f t="shared" si="66"/>
        <v>1.6089790852606254</v>
      </c>
    </row>
    <row r="58" spans="1:83" x14ac:dyDescent="0.3">
      <c r="A58" s="8" t="s">
        <v>2</v>
      </c>
      <c r="B58" s="8">
        <v>4827</v>
      </c>
      <c r="C58" s="33">
        <v>58.368507462686502</v>
      </c>
      <c r="D58" s="33">
        <v>40.199586206896498</v>
      </c>
      <c r="E58" s="33">
        <v>34.021605839415997</v>
      </c>
      <c r="F58" s="33">
        <v>40.225271739130399</v>
      </c>
      <c r="G58" s="33">
        <v>64.765831622176506</v>
      </c>
      <c r="H58" s="33">
        <v>77.734704761904695</v>
      </c>
      <c r="I58" s="33">
        <v>59.0620926966292</v>
      </c>
      <c r="J58" s="33">
        <v>67.082043010752599</v>
      </c>
      <c r="K58" s="33">
        <v>83.907994143484601</v>
      </c>
      <c r="L58" s="33">
        <v>76.704818731117797</v>
      </c>
      <c r="M58" s="33">
        <v>76.544635294117597</v>
      </c>
      <c r="N58" s="33">
        <v>87.448172413793102</v>
      </c>
      <c r="O58" s="10">
        <v>87.164221921515505</v>
      </c>
      <c r="P58" s="10">
        <v>94.3699556868537</v>
      </c>
      <c r="Q58" s="10">
        <v>89.524896331738404</v>
      </c>
      <c r="R58" s="10">
        <v>121.08414376321301</v>
      </c>
      <c r="S58" s="10">
        <v>136.62884057970999</v>
      </c>
      <c r="T58" s="10">
        <v>161.47741347905199</v>
      </c>
      <c r="U58" s="10">
        <v>161.080263157894</v>
      </c>
      <c r="V58" s="10">
        <v>130.84284431137701</v>
      </c>
      <c r="W58" s="10">
        <v>94.975329457364296</v>
      </c>
      <c r="X58" s="10">
        <v>80.574838709677394</v>
      </c>
      <c r="Y58" s="10">
        <v>95.888886010362597</v>
      </c>
      <c r="Z58" s="10">
        <v>93.348709677419293</v>
      </c>
      <c r="AA58" s="9">
        <v>74.735782312925096</v>
      </c>
      <c r="AB58" s="9">
        <v>110.208671328671</v>
      </c>
      <c r="AC58" s="9">
        <v>73.397547169811304</v>
      </c>
      <c r="AD58" s="9">
        <v>86.296690140845001</v>
      </c>
      <c r="AE58" s="9">
        <v>99.328831168831101</v>
      </c>
      <c r="AF58" s="9">
        <v>133.96507739937999</v>
      </c>
      <c r="AG58" s="9">
        <v>164.25706896551699</v>
      </c>
      <c r="AH58" s="9">
        <v>286.11750000000001</v>
      </c>
      <c r="AI58" s="9">
        <v>343.45672857142802</v>
      </c>
      <c r="AJ58" s="9">
        <v>187.244683333333</v>
      </c>
      <c r="AK58" s="9">
        <v>236.222129337539</v>
      </c>
      <c r="AL58" s="9">
        <v>202.36014471780001</v>
      </c>
      <c r="AM58" s="11"/>
      <c r="AN58" s="8" t="str">
        <f t="shared" si="64"/>
        <v>NICARAGUA</v>
      </c>
      <c r="AO58" s="8">
        <f t="shared" si="65"/>
        <v>4827</v>
      </c>
      <c r="AP58" s="12">
        <f t="shared" si="14"/>
        <v>125.81</v>
      </c>
      <c r="AQ58" s="12">
        <f t="shared" si="15"/>
        <v>209.08</v>
      </c>
      <c r="AR58" s="12">
        <f t="shared" si="16"/>
        <v>165.15</v>
      </c>
      <c r="AS58" s="12">
        <f t="shared" si="17"/>
        <v>223.97</v>
      </c>
      <c r="AT58" s="12">
        <f t="shared" si="18"/>
        <v>207.26</v>
      </c>
      <c r="AU58" s="12">
        <f t="shared" si="19"/>
        <v>263.58</v>
      </c>
      <c r="AV58" s="12">
        <f t="shared" si="20"/>
        <v>349.97</v>
      </c>
      <c r="AW58" s="12">
        <f t="shared" si="21"/>
        <v>486.58</v>
      </c>
      <c r="AX58" s="12">
        <f t="shared" si="22"/>
        <v>602.62</v>
      </c>
      <c r="AY58" s="12">
        <f t="shared" si="23"/>
        <v>282.47000000000003</v>
      </c>
      <c r="AZ58" s="12">
        <f t="shared" si="24"/>
        <v>369</v>
      </c>
      <c r="BA58" s="12">
        <f t="shared" si="25"/>
        <v>301.2</v>
      </c>
      <c r="BC58" s="8" t="str">
        <f t="shared" si="26"/>
        <v>NICARAGUA</v>
      </c>
      <c r="BD58" s="8">
        <f t="shared" si="27"/>
        <v>4827</v>
      </c>
      <c r="BE58" s="14">
        <f t="shared" si="221"/>
        <v>5.3585274559814967E-2</v>
      </c>
      <c r="BF58" s="14">
        <f t="shared" si="222"/>
        <v>5.9547811263281188E-2</v>
      </c>
      <c r="BG58" s="14">
        <f t="shared" si="222"/>
        <v>4.7911073968522379E-2</v>
      </c>
      <c r="BH58" s="14">
        <f t="shared" si="69"/>
        <v>6.0235759761343377E-2</v>
      </c>
      <c r="BI58" s="14">
        <f t="shared" si="69"/>
        <v>7.3157762635028142E-2</v>
      </c>
      <c r="BJ58" s="14">
        <f t="shared" si="69"/>
        <v>9.0783754490270333E-2</v>
      </c>
      <c r="BK58" s="14">
        <f t="shared" si="68"/>
        <v>9.3513814393677855E-2</v>
      </c>
      <c r="BL58" s="14">
        <f t="shared" si="68"/>
        <v>0.11775420836778147</v>
      </c>
      <c r="BM58" s="14">
        <f t="shared" si="68"/>
        <v>0.12707097756998462</v>
      </c>
      <c r="BN58" s="14">
        <f t="shared" si="68"/>
        <v>8.3813302458345437E-2</v>
      </c>
      <c r="BO58" s="14">
        <f t="shared" si="68"/>
        <v>9.9414687425601875E-2</v>
      </c>
      <c r="BP58" s="14">
        <f t="shared" si="68"/>
        <v>9.321157310634838E-2</v>
      </c>
      <c r="BR58" s="8" t="str">
        <f t="shared" si="29"/>
        <v>NICARAGUA</v>
      </c>
      <c r="BS58" s="8">
        <f t="shared" si="30"/>
        <v>4827</v>
      </c>
      <c r="BT58" s="14">
        <f t="shared" si="67"/>
        <v>1.1753784301804278</v>
      </c>
      <c r="BU58" s="14">
        <f t="shared" si="67"/>
        <v>1.7576859604176689</v>
      </c>
      <c r="BV58" s="14">
        <f t="shared" si="67"/>
        <v>1.7256346392567796</v>
      </c>
      <c r="BW58" s="14">
        <f t="shared" si="66"/>
        <v>1.8614256087524499</v>
      </c>
      <c r="BX58" s="14">
        <f t="shared" si="66"/>
        <v>1.4182898322023414</v>
      </c>
      <c r="BY58" s="14">
        <f t="shared" si="66"/>
        <v>1.4534548583987799</v>
      </c>
      <c r="BZ58" s="14">
        <f t="shared" si="66"/>
        <v>1.8735127839495322</v>
      </c>
      <c r="CA58" s="14">
        <f t="shared" si="66"/>
        <v>2.0686081199617767</v>
      </c>
      <c r="CB58" s="14">
        <f t="shared" si="66"/>
        <v>2.3740857779446989</v>
      </c>
      <c r="CC58" s="14">
        <f t="shared" si="66"/>
        <v>1.6871569468574665</v>
      </c>
      <c r="CD58" s="14">
        <f t="shared" si="66"/>
        <v>1.8581085475854855</v>
      </c>
      <c r="CE58" s="14">
        <f t="shared" si="66"/>
        <v>1.6176309750481845</v>
      </c>
    </row>
    <row r="59" spans="1:83" x14ac:dyDescent="0.3">
      <c r="A59" s="8" t="s">
        <v>2</v>
      </c>
      <c r="B59" s="8">
        <v>4832</v>
      </c>
      <c r="C59" s="33">
        <v>58.484413646055401</v>
      </c>
      <c r="D59" s="33">
        <v>40.287310344827503</v>
      </c>
      <c r="E59" s="33">
        <v>34.130565693430597</v>
      </c>
      <c r="F59" s="33">
        <v>40.392971014492701</v>
      </c>
      <c r="G59" s="33">
        <v>65.021909650924002</v>
      </c>
      <c r="H59" s="33">
        <v>78.060476190476095</v>
      </c>
      <c r="I59" s="33">
        <v>59.309171348314599</v>
      </c>
      <c r="J59" s="33">
        <v>68.229275956284098</v>
      </c>
      <c r="K59" s="33">
        <v>84.177174231332302</v>
      </c>
      <c r="L59" s="33">
        <v>76.895649546827698</v>
      </c>
      <c r="M59" s="33">
        <v>76.693247058823502</v>
      </c>
      <c r="N59" s="33">
        <v>87.631655172413701</v>
      </c>
      <c r="O59" s="10">
        <v>87.323207036535806</v>
      </c>
      <c r="P59" s="10">
        <v>94.5624667651403</v>
      </c>
      <c r="Q59" s="10">
        <v>89.859649122806999</v>
      </c>
      <c r="R59" s="10">
        <v>121.471606765327</v>
      </c>
      <c r="S59" s="10">
        <v>137.064510869565</v>
      </c>
      <c r="T59" s="10">
        <v>161.96071038251301</v>
      </c>
      <c r="U59" s="10">
        <v>161.60634502923901</v>
      </c>
      <c r="V59" s="10">
        <v>131.30342814371201</v>
      </c>
      <c r="W59" s="10">
        <v>95.299360465116195</v>
      </c>
      <c r="X59" s="10">
        <v>80.778178368121402</v>
      </c>
      <c r="Y59" s="10">
        <v>96.102564766839293</v>
      </c>
      <c r="Z59" s="10">
        <v>93.511464019851104</v>
      </c>
      <c r="AA59" s="9">
        <v>74.845442176870705</v>
      </c>
      <c r="AB59" s="9">
        <v>110.302727272727</v>
      </c>
      <c r="AC59" s="9">
        <v>73.604716981132</v>
      </c>
      <c r="AD59" s="9">
        <v>86.547887323943598</v>
      </c>
      <c r="AE59" s="9">
        <v>104.231911764705</v>
      </c>
      <c r="AF59" s="9">
        <v>134.392817337461</v>
      </c>
      <c r="AG59" s="9">
        <v>164.68040229885</v>
      </c>
      <c r="AH59" s="9">
        <v>286.57013888888798</v>
      </c>
      <c r="AI59" s="9">
        <v>344.13398571428502</v>
      </c>
      <c r="AJ59" s="9">
        <v>187.62268333333299</v>
      </c>
      <c r="AK59" s="9">
        <v>236.31220820189199</v>
      </c>
      <c r="AL59" s="9">
        <v>202.402836468885</v>
      </c>
      <c r="AM59" s="11"/>
      <c r="AN59" s="8" t="str">
        <f t="shared" si="64"/>
        <v>NICARAGUA</v>
      </c>
      <c r="AO59" s="8">
        <f t="shared" si="65"/>
        <v>4832</v>
      </c>
      <c r="AP59" s="12">
        <f t="shared" si="14"/>
        <v>126.04</v>
      </c>
      <c r="AQ59" s="12">
        <f t="shared" si="15"/>
        <v>209.36</v>
      </c>
      <c r="AR59" s="12">
        <f t="shared" si="16"/>
        <v>165.78</v>
      </c>
      <c r="AS59" s="12">
        <f t="shared" si="17"/>
        <v>224.59</v>
      </c>
      <c r="AT59" s="12">
        <f t="shared" si="18"/>
        <v>213.56</v>
      </c>
      <c r="AU59" s="12">
        <f t="shared" si="19"/>
        <v>264.33</v>
      </c>
      <c r="AV59" s="12">
        <f t="shared" si="20"/>
        <v>350.88</v>
      </c>
      <c r="AW59" s="12">
        <f t="shared" si="21"/>
        <v>485.24</v>
      </c>
      <c r="AX59" s="12">
        <f t="shared" si="22"/>
        <v>603.66</v>
      </c>
      <c r="AY59" s="12">
        <f t="shared" si="23"/>
        <v>283.10000000000002</v>
      </c>
      <c r="AZ59" s="12">
        <f t="shared" si="24"/>
        <v>369.11</v>
      </c>
      <c r="BA59" s="12">
        <f t="shared" si="25"/>
        <v>301.26</v>
      </c>
      <c r="BC59" s="8" t="str">
        <f t="shared" si="26"/>
        <v>NICARAGUA</v>
      </c>
      <c r="BD59" s="8">
        <f t="shared" si="27"/>
        <v>4832</v>
      </c>
      <c r="BE59" s="14">
        <f t="shared" si="221"/>
        <v>5.3481213763237938E-2</v>
      </c>
      <c r="BF59" s="14">
        <f t="shared" si="222"/>
        <v>5.9419313385351481E-2</v>
      </c>
      <c r="BG59" s="14">
        <f t="shared" si="222"/>
        <v>4.789245455757965E-2</v>
      </c>
      <c r="BH59" s="14">
        <f t="shared" si="69"/>
        <v>6.0209452683323818E-2</v>
      </c>
      <c r="BI59" s="14">
        <f t="shared" si="69"/>
        <v>7.4244499470089792E-2</v>
      </c>
      <c r="BJ59" s="14">
        <f t="shared" si="69"/>
        <v>9.0749319858017666E-2</v>
      </c>
      <c r="BK59" s="14">
        <f t="shared" si="68"/>
        <v>9.3459558121336744E-2</v>
      </c>
      <c r="BL59" s="14">
        <f t="shared" si="68"/>
        <v>0.11782011869631021</v>
      </c>
      <c r="BM59" s="14">
        <f t="shared" si="68"/>
        <v>0.12691111470590616</v>
      </c>
      <c r="BN59" s="14">
        <f t="shared" si="68"/>
        <v>8.3691911140755693E-2</v>
      </c>
      <c r="BO59" s="14">
        <f t="shared" si="68"/>
        <v>9.9158349255655726E-2</v>
      </c>
      <c r="BP59" s="14">
        <f t="shared" si="68"/>
        <v>9.296269436243508E-2</v>
      </c>
      <c r="BR59" s="8" t="str">
        <f t="shared" si="29"/>
        <v>NICARAGUA</v>
      </c>
      <c r="BS59" s="8">
        <f t="shared" si="30"/>
        <v>4832</v>
      </c>
      <c r="BT59" s="14">
        <f t="shared" si="67"/>
        <v>1.1751052338223602</v>
      </c>
      <c r="BU59" s="14">
        <f t="shared" si="67"/>
        <v>1.7568279275790386</v>
      </c>
      <c r="BV59" s="14">
        <f t="shared" si="67"/>
        <v>1.7259639673886835</v>
      </c>
      <c r="BW59" s="14">
        <f t="shared" si="66"/>
        <v>1.859870473938898</v>
      </c>
      <c r="BX59" s="14">
        <f t="shared" si="66"/>
        <v>1.4342165160498901</v>
      </c>
      <c r="BY59" s="14">
        <f t="shared" si="66"/>
        <v>1.4522986140089464</v>
      </c>
      <c r="BZ59" s="14">
        <f t="shared" si="66"/>
        <v>1.8719169695979985</v>
      </c>
      <c r="CA59" s="14">
        <f t="shared" si="66"/>
        <v>2.0534736039806512</v>
      </c>
      <c r="CB59" s="14">
        <f t="shared" si="66"/>
        <v>2.3716060930231064</v>
      </c>
      <c r="CC59" s="14">
        <f t="shared" si="66"/>
        <v>1.6865905391435114</v>
      </c>
      <c r="CD59" s="14">
        <f t="shared" si="66"/>
        <v>1.8560178321434095</v>
      </c>
      <c r="CE59" s="14">
        <f t="shared" si="66"/>
        <v>1.6157838464578469</v>
      </c>
    </row>
    <row r="60" spans="1:83" x14ac:dyDescent="0.3">
      <c r="A60" s="8" t="s">
        <v>3</v>
      </c>
      <c r="B60" s="8">
        <v>6002</v>
      </c>
      <c r="C60" s="33">
        <v>44.953049040511701</v>
      </c>
      <c r="D60" s="33">
        <v>21.608741379310299</v>
      </c>
      <c r="E60" s="33">
        <v>29.2987591240875</v>
      </c>
      <c r="F60" s="33">
        <v>44.191268115942002</v>
      </c>
      <c r="G60" s="33">
        <v>63.403511293634402</v>
      </c>
      <c r="H60" s="33">
        <v>85.167028571428503</v>
      </c>
      <c r="I60" s="33">
        <v>54.778019662921302</v>
      </c>
      <c r="J60" s="33">
        <v>50.829610215053698</v>
      </c>
      <c r="K60" s="33">
        <v>73.328462664714394</v>
      </c>
      <c r="L60" s="33">
        <v>65.662416918429003</v>
      </c>
      <c r="M60" s="33">
        <v>62.052799999999998</v>
      </c>
      <c r="N60" s="33">
        <v>71.194448275862001</v>
      </c>
      <c r="O60" s="10">
        <v>78.8868741542625</v>
      </c>
      <c r="P60" s="10">
        <v>80.375760709010294</v>
      </c>
      <c r="Q60" s="10">
        <v>102.487767145135</v>
      </c>
      <c r="R60" s="10">
        <v>141.83909090909</v>
      </c>
      <c r="S60" s="10">
        <v>157.32934782608601</v>
      </c>
      <c r="T60" s="10">
        <v>192.325719489981</v>
      </c>
      <c r="U60" s="10">
        <v>130.38494152046701</v>
      </c>
      <c r="V60" s="10">
        <v>92.611541916167596</v>
      </c>
      <c r="W60" s="10">
        <v>87.240988372093</v>
      </c>
      <c r="X60" s="10">
        <v>79.462333965844394</v>
      </c>
      <c r="Y60" s="10">
        <v>80.040958549222694</v>
      </c>
      <c r="Z60" s="10">
        <v>45.4221339950372</v>
      </c>
      <c r="AA60" s="9">
        <v>86.979591836734599</v>
      </c>
      <c r="AB60" s="9">
        <v>106.461888111888</v>
      </c>
      <c r="AC60" s="9">
        <v>94.453679245282999</v>
      </c>
      <c r="AD60" s="9">
        <v>96.587112676056293</v>
      </c>
      <c r="AE60" s="9">
        <v>101.02987012987001</v>
      </c>
      <c r="AF60" s="9">
        <v>120.933931888544</v>
      </c>
      <c r="AG60" s="9">
        <v>175.19068965517201</v>
      </c>
      <c r="AH60" s="9">
        <v>292.51359567901198</v>
      </c>
      <c r="AI60" s="9">
        <v>385.89958571428502</v>
      </c>
      <c r="AJ60" s="9">
        <v>219.86725000000001</v>
      </c>
      <c r="AK60" s="9">
        <v>279.00417981072502</v>
      </c>
      <c r="AL60" s="9">
        <v>231.57496382054899</v>
      </c>
      <c r="AM60" s="11"/>
      <c r="AN60" s="8" t="str">
        <f t="shared" si="64"/>
        <v>PANAMA</v>
      </c>
      <c r="AO60" s="8">
        <f t="shared" si="65"/>
        <v>6002</v>
      </c>
      <c r="AP60" s="12">
        <f t="shared" si="14"/>
        <v>159.93</v>
      </c>
      <c r="AQ60" s="12">
        <f t="shared" si="15"/>
        <v>279.14</v>
      </c>
      <c r="AR60" s="12">
        <f t="shared" si="16"/>
        <v>265.45999999999998</v>
      </c>
      <c r="AS60" s="12">
        <f t="shared" si="17"/>
        <v>291.92</v>
      </c>
      <c r="AT60" s="12">
        <f t="shared" si="18"/>
        <v>266.82</v>
      </c>
      <c r="AU60" s="12">
        <f t="shared" si="19"/>
        <v>305.38</v>
      </c>
      <c r="AV60" s="12">
        <f t="shared" si="20"/>
        <v>356.26</v>
      </c>
      <c r="AW60" s="12">
        <f t="shared" si="21"/>
        <v>576.45000000000005</v>
      </c>
      <c r="AX60" s="12">
        <f t="shared" si="22"/>
        <v>814.36</v>
      </c>
      <c r="AY60" s="12">
        <f t="shared" si="23"/>
        <v>385.38</v>
      </c>
      <c r="AZ60" s="12">
        <f t="shared" si="24"/>
        <v>533.9</v>
      </c>
      <c r="BA60" s="12">
        <f t="shared" si="25"/>
        <v>530.27</v>
      </c>
      <c r="BC60" s="8" t="str">
        <f t="shared" si="26"/>
        <v>PANAMA</v>
      </c>
      <c r="BD60" s="8">
        <f t="shared" si="27"/>
        <v>6002</v>
      </c>
      <c r="BE60" s="14">
        <f t="shared" si="221"/>
        <v>5.1103153729904587E-2</v>
      </c>
      <c r="BF60" s="14">
        <f t="shared" si="222"/>
        <v>5.0527902605472103E-2</v>
      </c>
      <c r="BG60" s="14">
        <f t="shared" si="222"/>
        <v>5.4841165916566133E-2</v>
      </c>
      <c r="BH60" s="14">
        <f t="shared" si="69"/>
        <v>6.8507149828795952E-2</v>
      </c>
      <c r="BI60" s="14">
        <f t="shared" si="69"/>
        <v>7.7996053709439198E-2</v>
      </c>
      <c r="BJ60" s="14">
        <f t="shared" si="69"/>
        <v>9.6579578377907094E-2</v>
      </c>
      <c r="BK60" s="14">
        <f t="shared" si="68"/>
        <v>8.7350585230133934E-2</v>
      </c>
      <c r="BL60" s="14">
        <f t="shared" si="68"/>
        <v>0.10567647161743256</v>
      </c>
      <c r="BM60" s="14">
        <f t="shared" si="68"/>
        <v>0.13246539908580157</v>
      </c>
      <c r="BN60" s="14">
        <f t="shared" si="68"/>
        <v>8.8474932354278293E-2</v>
      </c>
      <c r="BO60" s="14">
        <f t="shared" si="68"/>
        <v>0.10207514553924493</v>
      </c>
      <c r="BP60" s="14">
        <f t="shared" si="68"/>
        <v>8.440246200502366E-2</v>
      </c>
      <c r="BR60" s="8" t="str">
        <f t="shared" si="29"/>
        <v>PANAMA</v>
      </c>
      <c r="BS60" s="8">
        <f t="shared" si="30"/>
        <v>6002</v>
      </c>
      <c r="BT60" s="14">
        <f t="shared" si="67"/>
        <v>1.4287294837921334</v>
      </c>
      <c r="BU60" s="14">
        <f t="shared" si="67"/>
        <v>2.5220734525938067</v>
      </c>
      <c r="BV60" s="14">
        <f t="shared" si="67"/>
        <v>2.2098167273511207</v>
      </c>
      <c r="BW60" s="14">
        <f t="shared" si="66"/>
        <v>1.9453129316897035</v>
      </c>
      <c r="BX60" s="14">
        <f t="shared" si="66"/>
        <v>1.5617766494238947</v>
      </c>
      <c r="BY60" s="14">
        <f t="shared" si="66"/>
        <v>1.4435077657971846</v>
      </c>
      <c r="BZ60" s="14">
        <f t="shared" si="66"/>
        <v>1.861942009020239</v>
      </c>
      <c r="CA60" s="14">
        <f t="shared" si="66"/>
        <v>2.4902501411859923</v>
      </c>
      <c r="CB60" s="14">
        <f t="shared" si="66"/>
        <v>2.8065518088963262</v>
      </c>
      <c r="CC60" s="14">
        <f t="shared" si="66"/>
        <v>1.9885506729666105</v>
      </c>
      <c r="CD60" s="14">
        <f t="shared" si="66"/>
        <v>2.3878261588865115</v>
      </c>
      <c r="CE60" s="14">
        <f t="shared" si="66"/>
        <v>2.8681428070152499</v>
      </c>
    </row>
    <row r="61" spans="1:83" x14ac:dyDescent="0.3">
      <c r="A61" s="8" t="s">
        <v>3</v>
      </c>
      <c r="B61" s="8">
        <v>6003</v>
      </c>
      <c r="C61" s="33">
        <v>44.710127931769698</v>
      </c>
      <c r="D61" s="33">
        <v>21.501706896551699</v>
      </c>
      <c r="E61" s="33">
        <v>29.151770072992701</v>
      </c>
      <c r="F61" s="33">
        <v>43.930525362318797</v>
      </c>
      <c r="G61" s="33">
        <v>62.921416837782303</v>
      </c>
      <c r="H61" s="33">
        <v>84.467790476190402</v>
      </c>
      <c r="I61" s="33">
        <v>54.347584269662903</v>
      </c>
      <c r="J61" s="33">
        <v>50.506491935483801</v>
      </c>
      <c r="K61" s="33">
        <v>72.930000000000007</v>
      </c>
      <c r="L61" s="33">
        <v>65.222885196374605</v>
      </c>
      <c r="M61" s="33">
        <v>61.708917647058797</v>
      </c>
      <c r="N61" s="33">
        <v>70.755862068965499</v>
      </c>
      <c r="O61" s="10">
        <v>78.322286874154202</v>
      </c>
      <c r="P61" s="10">
        <v>79.846292466765107</v>
      </c>
      <c r="Q61" s="10">
        <v>101.670972886762</v>
      </c>
      <c r="R61" s="10">
        <v>140.815221987315</v>
      </c>
      <c r="S61" s="10">
        <v>156.382173913043</v>
      </c>
      <c r="T61" s="10">
        <v>191.049253187613</v>
      </c>
      <c r="U61" s="10">
        <v>129.34697368421001</v>
      </c>
      <c r="V61" s="10">
        <v>92.028682634730501</v>
      </c>
      <c r="W61" s="10">
        <v>86.771996124031006</v>
      </c>
      <c r="X61" s="10">
        <v>79.027001897533196</v>
      </c>
      <c r="Y61" s="10">
        <v>79.553782383419602</v>
      </c>
      <c r="Z61" s="10">
        <v>45.154714640198499</v>
      </c>
      <c r="AA61" s="9">
        <v>86.510340136054396</v>
      </c>
      <c r="AB61" s="9">
        <v>105.834055944055</v>
      </c>
      <c r="AC61" s="9">
        <v>93.772327044025104</v>
      </c>
      <c r="AD61" s="9">
        <v>95.922042253521099</v>
      </c>
      <c r="AE61" s="9">
        <v>100.16909090909</v>
      </c>
      <c r="AF61" s="9">
        <v>119.820433436532</v>
      </c>
      <c r="AG61" s="9">
        <v>173.55551724137899</v>
      </c>
      <c r="AH61" s="9">
        <v>290.55228395061698</v>
      </c>
      <c r="AI61" s="9">
        <v>382.46891428571399</v>
      </c>
      <c r="AJ61" s="9">
        <v>217.919516666666</v>
      </c>
      <c r="AK61" s="9">
        <v>276.62570977917898</v>
      </c>
      <c r="AL61" s="9">
        <v>229.94405209840801</v>
      </c>
      <c r="AM61" s="11"/>
      <c r="AN61" s="8" t="str">
        <f t="shared" si="64"/>
        <v>PANAMA</v>
      </c>
      <c r="AO61" s="8">
        <f t="shared" si="65"/>
        <v>6003</v>
      </c>
      <c r="AP61" s="12">
        <f t="shared" si="14"/>
        <v>158.80000000000001</v>
      </c>
      <c r="AQ61" s="12">
        <f t="shared" si="15"/>
        <v>276.99</v>
      </c>
      <c r="AR61" s="12">
        <f t="shared" si="16"/>
        <v>262.77999999999997</v>
      </c>
      <c r="AS61" s="12">
        <f t="shared" si="17"/>
        <v>289.42</v>
      </c>
      <c r="AT61" s="12">
        <f t="shared" si="18"/>
        <v>264.95</v>
      </c>
      <c r="AU61" s="12">
        <f t="shared" si="19"/>
        <v>303.02</v>
      </c>
      <c r="AV61" s="12">
        <f t="shared" si="20"/>
        <v>352.77</v>
      </c>
      <c r="AW61" s="12">
        <f t="shared" si="21"/>
        <v>572.15</v>
      </c>
      <c r="AX61" s="12">
        <f t="shared" si="22"/>
        <v>805.2</v>
      </c>
      <c r="AY61" s="12">
        <f t="shared" si="23"/>
        <v>381.4</v>
      </c>
      <c r="AZ61" s="12">
        <f t="shared" si="24"/>
        <v>528.47</v>
      </c>
      <c r="BA61" s="12">
        <f t="shared" si="25"/>
        <v>525.84</v>
      </c>
      <c r="BC61" s="8" t="str">
        <f t="shared" si="26"/>
        <v>PANAMA</v>
      </c>
      <c r="BD61" s="8">
        <f t="shared" si="27"/>
        <v>6003</v>
      </c>
      <c r="BE61" s="14">
        <f t="shared" si="221"/>
        <v>5.1167659047931864E-2</v>
      </c>
      <c r="BF61" s="14">
        <f t="shared" si="222"/>
        <v>5.0591206409177691E-2</v>
      </c>
      <c r="BG61" s="14">
        <f t="shared" si="222"/>
        <v>5.4843241747880488E-2</v>
      </c>
      <c r="BH61" s="14">
        <f t="shared" si="69"/>
        <v>6.8535482260541306E-2</v>
      </c>
      <c r="BI61" s="14">
        <f t="shared" si="69"/>
        <v>7.8011140279363816E-2</v>
      </c>
      <c r="BJ61" s="14">
        <f t="shared" si="69"/>
        <v>9.653635241524211E-2</v>
      </c>
      <c r="BK61" s="14">
        <f t="shared" si="68"/>
        <v>8.7235896309086153E-2</v>
      </c>
      <c r="BL61" s="14">
        <f t="shared" si="68"/>
        <v>0.1057544147573381</v>
      </c>
      <c r="BM61" s="14">
        <f t="shared" si="68"/>
        <v>0.13239119766862953</v>
      </c>
      <c r="BN61" s="14">
        <f t="shared" si="68"/>
        <v>8.8437133387623379E-2</v>
      </c>
      <c r="BO61" s="14">
        <f t="shared" si="68"/>
        <v>0.10204300157809648</v>
      </c>
      <c r="BP61" s="14">
        <f t="shared" si="68"/>
        <v>8.4453274139089179E-2</v>
      </c>
      <c r="BR61" s="8" t="str">
        <f t="shared" si="29"/>
        <v>PANAMA</v>
      </c>
      <c r="BS61" s="8">
        <f t="shared" si="30"/>
        <v>6003</v>
      </c>
      <c r="BT61" s="14">
        <f t="shared" si="67"/>
        <v>1.4281613057896485</v>
      </c>
      <c r="BU61" s="14">
        <f t="shared" si="67"/>
        <v>2.5194793086192822</v>
      </c>
      <c r="BV61" s="14">
        <f t="shared" si="67"/>
        <v>2.2049774499038883</v>
      </c>
      <c r="BW61" s="14">
        <f t="shared" si="66"/>
        <v>1.9432990267933843</v>
      </c>
      <c r="BX61" s="14">
        <f t="shared" si="66"/>
        <v>1.5629485917265122</v>
      </c>
      <c r="BY61" s="14">
        <f t="shared" si="66"/>
        <v>1.4444852196278006</v>
      </c>
      <c r="BZ61" s="14">
        <f t="shared" si="66"/>
        <v>1.8608887472614968</v>
      </c>
      <c r="CA61" s="14">
        <f t="shared" si="66"/>
        <v>2.4896543004673828</v>
      </c>
      <c r="CB61" s="14">
        <f t="shared" si="66"/>
        <v>2.7987721656833831</v>
      </c>
      <c r="CC61" s="14">
        <f t="shared" si="66"/>
        <v>1.9845888371623004</v>
      </c>
      <c r="CD61" s="14">
        <f t="shared" si="66"/>
        <v>2.383197183099508</v>
      </c>
      <c r="CE61" s="14">
        <f t="shared" si="66"/>
        <v>2.8652680359127851</v>
      </c>
    </row>
    <row r="62" spans="1:83" x14ac:dyDescent="0.3">
      <c r="A62" s="8" t="s">
        <v>3</v>
      </c>
      <c r="B62" s="8">
        <v>6005</v>
      </c>
      <c r="C62" s="33">
        <v>44.4963965884861</v>
      </c>
      <c r="D62" s="33">
        <v>21.386827586206799</v>
      </c>
      <c r="E62" s="33">
        <v>29.0194160583941</v>
      </c>
      <c r="F62" s="33">
        <v>43.901557971014398</v>
      </c>
      <c r="G62" s="33">
        <v>63.047125256673503</v>
      </c>
      <c r="H62" s="33">
        <v>84.744285714285695</v>
      </c>
      <c r="I62" s="33">
        <v>54.375280898876397</v>
      </c>
      <c r="J62" s="33">
        <v>50.329919354838701</v>
      </c>
      <c r="K62" s="33">
        <v>72.543030746705696</v>
      </c>
      <c r="L62" s="33">
        <v>65.020649546827698</v>
      </c>
      <c r="M62" s="33">
        <v>61.375976470588199</v>
      </c>
      <c r="N62" s="33">
        <v>70.463137931034396</v>
      </c>
      <c r="O62" s="10">
        <v>78.121664411366694</v>
      </c>
      <c r="P62" s="10">
        <v>79.605982274741507</v>
      </c>
      <c r="Q62" s="10">
        <v>101.64078149920201</v>
      </c>
      <c r="R62" s="10">
        <v>141.028393234672</v>
      </c>
      <c r="S62" s="10">
        <v>156.92275362318799</v>
      </c>
      <c r="T62" s="10">
        <v>191.52979963570101</v>
      </c>
      <c r="U62" s="10">
        <v>129.66847953216299</v>
      </c>
      <c r="V62" s="10">
        <v>91.724685628742506</v>
      </c>
      <c r="W62" s="10">
        <v>86.249593023255798</v>
      </c>
      <c r="X62" s="10">
        <v>78.712030360531301</v>
      </c>
      <c r="Y62" s="10">
        <v>79.219585492227907</v>
      </c>
      <c r="Z62" s="10">
        <v>44.919975186104203</v>
      </c>
      <c r="AA62" s="9">
        <v>85.9817687074829</v>
      </c>
      <c r="AB62" s="9">
        <v>105.51370629370599</v>
      </c>
      <c r="AC62" s="9">
        <v>93.823836477987399</v>
      </c>
      <c r="AD62" s="9">
        <v>96.197394366197102</v>
      </c>
      <c r="AE62" s="9">
        <v>100.67909090908999</v>
      </c>
      <c r="AF62" s="9">
        <v>120.43235294117601</v>
      </c>
      <c r="AG62" s="9">
        <v>174.44925287356301</v>
      </c>
      <c r="AH62" s="9">
        <v>291.25587962962902</v>
      </c>
      <c r="AI62" s="9">
        <v>383.16355714285697</v>
      </c>
      <c r="AJ62" s="9">
        <v>218.069533333333</v>
      </c>
      <c r="AK62" s="9">
        <v>276.80629337539398</v>
      </c>
      <c r="AL62" s="9">
        <v>230.02206946454399</v>
      </c>
      <c r="AM62" s="11"/>
      <c r="AN62" s="8" t="str">
        <f t="shared" si="64"/>
        <v>PANAMA</v>
      </c>
      <c r="AO62" s="8">
        <f t="shared" si="65"/>
        <v>6005</v>
      </c>
      <c r="AP62" s="12">
        <f t="shared" si="14"/>
        <v>158.27000000000001</v>
      </c>
      <c r="AQ62" s="12">
        <f t="shared" si="15"/>
        <v>276.89999999999998</v>
      </c>
      <c r="AR62" s="12">
        <f t="shared" si="16"/>
        <v>263.91000000000003</v>
      </c>
      <c r="AS62" s="12">
        <f t="shared" si="17"/>
        <v>290.83999999999997</v>
      </c>
      <c r="AT62" s="12">
        <f t="shared" si="18"/>
        <v>266.64999999999998</v>
      </c>
      <c r="AU62" s="12">
        <f t="shared" si="19"/>
        <v>304.43</v>
      </c>
      <c r="AV62" s="12">
        <f t="shared" si="20"/>
        <v>355.21</v>
      </c>
      <c r="AW62" s="12">
        <f t="shared" si="21"/>
        <v>575.27</v>
      </c>
      <c r="AX62" s="12">
        <f t="shared" si="22"/>
        <v>810.74</v>
      </c>
      <c r="AY62" s="12">
        <f t="shared" si="23"/>
        <v>382.62</v>
      </c>
      <c r="AZ62" s="12">
        <f t="shared" si="24"/>
        <v>530.54999999999995</v>
      </c>
      <c r="BA62" s="12">
        <f t="shared" si="25"/>
        <v>528.34</v>
      </c>
      <c r="BC62" s="8" t="str">
        <f t="shared" si="26"/>
        <v>PANAMA</v>
      </c>
      <c r="BD62" s="8">
        <f t="shared" si="27"/>
        <v>6005</v>
      </c>
      <c r="BE62" s="14">
        <f t="shared" si="221"/>
        <v>5.092219698745868E-2</v>
      </c>
      <c r="BF62" s="14">
        <f t="shared" si="222"/>
        <v>5.0411189259237085E-2</v>
      </c>
      <c r="BG62" s="14">
        <f t="shared" si="222"/>
        <v>5.4799758071410208E-2</v>
      </c>
      <c r="BH62" s="14">
        <f t="shared" si="69"/>
        <v>6.8627199216114196E-2</v>
      </c>
      <c r="BI62" s="14">
        <f t="shared" si="69"/>
        <v>7.8274992008991434E-2</v>
      </c>
      <c r="BJ62" s="14">
        <f t="shared" si="69"/>
        <v>9.6841706079999312E-2</v>
      </c>
      <c r="BK62" s="14">
        <f t="shared" si="68"/>
        <v>8.751326339880823E-2</v>
      </c>
      <c r="BL62" s="14">
        <f t="shared" si="68"/>
        <v>0.10577727644918172</v>
      </c>
      <c r="BM62" s="14">
        <f t="shared" si="68"/>
        <v>0.13229924224642275</v>
      </c>
      <c r="BN62" s="14">
        <f t="shared" si="68"/>
        <v>8.8321086354622061E-2</v>
      </c>
      <c r="BO62" s="14">
        <f t="shared" si="68"/>
        <v>0.10189375288696896</v>
      </c>
      <c r="BP62" s="14">
        <f t="shared" si="68"/>
        <v>8.4318337040785424E-2</v>
      </c>
      <c r="BR62" s="8" t="str">
        <f t="shared" si="29"/>
        <v>PANAMA</v>
      </c>
      <c r="BS62" s="8">
        <f t="shared" si="30"/>
        <v>6005</v>
      </c>
      <c r="BT62" s="14">
        <f t="shared" si="67"/>
        <v>1.4281494093893585</v>
      </c>
      <c r="BU62" s="14">
        <f t="shared" si="67"/>
        <v>2.523823155514024</v>
      </c>
      <c r="BV62" s="14">
        <f t="shared" si="67"/>
        <v>2.2128009858836455</v>
      </c>
      <c r="BW62" s="14">
        <f t="shared" si="66"/>
        <v>1.9472457675972075</v>
      </c>
      <c r="BX62" s="14">
        <f t="shared" si="66"/>
        <v>1.5652796598107619</v>
      </c>
      <c r="BY62" s="14">
        <f t="shared" si="66"/>
        <v>1.4444413750101612</v>
      </c>
      <c r="BZ62" s="14">
        <f t="shared" si="66"/>
        <v>1.8650217648987208</v>
      </c>
      <c r="CA62" s="14">
        <f t="shared" si="66"/>
        <v>2.4988977283233966</v>
      </c>
      <c r="CB62" s="14">
        <f t="shared" si="66"/>
        <v>2.815720437540719</v>
      </c>
      <c r="CC62" s="14">
        <f t="shared" si="66"/>
        <v>1.9905212295657957</v>
      </c>
      <c r="CD62" s="14">
        <f t="shared" si="66"/>
        <v>2.3924455771871744</v>
      </c>
      <c r="CE62" s="14">
        <f t="shared" si="66"/>
        <v>2.8791019708547436</v>
      </c>
    </row>
    <row r="63" spans="1:83" x14ac:dyDescent="0.3">
      <c r="A63" s="8" t="s">
        <v>3</v>
      </c>
      <c r="B63" s="8">
        <v>6008</v>
      </c>
      <c r="C63" s="33">
        <v>42.423091684434901</v>
      </c>
      <c r="D63" s="33">
        <v>20.371517241379301</v>
      </c>
      <c r="E63" s="33">
        <v>27.7328832116788</v>
      </c>
      <c r="F63" s="33">
        <v>42.493894927536203</v>
      </c>
      <c r="G63" s="33">
        <v>61.211765913757702</v>
      </c>
      <c r="H63" s="33">
        <v>82.512</v>
      </c>
      <c r="I63" s="33">
        <v>52.390884831460603</v>
      </c>
      <c r="J63" s="33">
        <v>47.971478494623597</v>
      </c>
      <c r="K63" s="33">
        <v>68.891566617862296</v>
      </c>
      <c r="L63" s="33">
        <v>61.9768580060422</v>
      </c>
      <c r="M63" s="33">
        <v>58.244</v>
      </c>
      <c r="N63" s="33">
        <v>66.966241379310304</v>
      </c>
      <c r="O63" s="10">
        <v>74.719485791610197</v>
      </c>
      <c r="P63" s="10">
        <v>76.141979320531703</v>
      </c>
      <c r="Q63" s="10">
        <v>98.155358851674606</v>
      </c>
      <c r="R63" s="10">
        <v>138.393192389006</v>
      </c>
      <c r="S63" s="10">
        <v>155.76550724637599</v>
      </c>
      <c r="T63" s="10">
        <v>188.71564663023599</v>
      </c>
      <c r="U63" s="10">
        <v>126.09881578947299</v>
      </c>
      <c r="V63" s="10">
        <v>87.518577844311295</v>
      </c>
      <c r="W63" s="10">
        <v>81.710542635658896</v>
      </c>
      <c r="X63" s="10">
        <v>75.250891840607196</v>
      </c>
      <c r="Y63" s="10">
        <v>75.327720207253805</v>
      </c>
      <c r="Z63" s="10">
        <v>42.588660049627698</v>
      </c>
      <c r="AA63" s="9">
        <v>81.8065986394557</v>
      </c>
      <c r="AB63" s="9">
        <v>101.38489510489499</v>
      </c>
      <c r="AC63" s="9">
        <v>91.321226415094301</v>
      </c>
      <c r="AD63" s="9">
        <v>94.889788732394294</v>
      </c>
      <c r="AE63" s="9">
        <v>98.853636363636298</v>
      </c>
      <c r="AF63" s="9">
        <v>118.24018575851299</v>
      </c>
      <c r="AG63" s="9">
        <v>171.301551724137</v>
      </c>
      <c r="AH63" s="9">
        <v>286.93604938271602</v>
      </c>
      <c r="AI63" s="9">
        <v>370.13247142857102</v>
      </c>
      <c r="AJ63" s="9">
        <v>208.822133333333</v>
      </c>
      <c r="AK63" s="9">
        <v>265.98111987381702</v>
      </c>
      <c r="AL63" s="9">
        <v>224.041693198263</v>
      </c>
      <c r="AM63" s="11"/>
      <c r="AN63" s="8" t="str">
        <f t="shared" si="64"/>
        <v>PANAMA</v>
      </c>
      <c r="AO63" s="8">
        <f t="shared" si="65"/>
        <v>6008</v>
      </c>
      <c r="AP63" s="12">
        <f t="shared" si="14"/>
        <v>151.37</v>
      </c>
      <c r="AQ63" s="12">
        <f t="shared" si="15"/>
        <v>267.24</v>
      </c>
      <c r="AR63" s="12">
        <f t="shared" si="16"/>
        <v>258.62</v>
      </c>
      <c r="AS63" s="12">
        <f t="shared" si="17"/>
        <v>289.63</v>
      </c>
      <c r="AT63" s="12">
        <f t="shared" si="18"/>
        <v>267.49</v>
      </c>
      <c r="AU63" s="12">
        <f t="shared" si="19"/>
        <v>302.29000000000002</v>
      </c>
      <c r="AV63" s="12">
        <f t="shared" si="20"/>
        <v>350.86</v>
      </c>
      <c r="AW63" s="12">
        <f t="shared" si="21"/>
        <v>574.24</v>
      </c>
      <c r="AX63" s="12">
        <f t="shared" si="22"/>
        <v>792.9</v>
      </c>
      <c r="AY63" s="12">
        <f t="shared" si="23"/>
        <v>367.74</v>
      </c>
      <c r="AZ63" s="12">
        <f t="shared" si="24"/>
        <v>513.48</v>
      </c>
      <c r="BA63" s="12">
        <f t="shared" si="25"/>
        <v>524.01</v>
      </c>
      <c r="BC63" s="8" t="str">
        <f t="shared" si="26"/>
        <v>PANAMA</v>
      </c>
      <c r="BD63" s="8">
        <f t="shared" si="27"/>
        <v>6008</v>
      </c>
      <c r="BE63" s="14">
        <f t="shared" si="221"/>
        <v>5.01474511493709E-2</v>
      </c>
      <c r="BF63" s="14">
        <f t="shared" si="222"/>
        <v>4.9882588721497118E-2</v>
      </c>
      <c r="BG63" s="14">
        <f t="shared" si="222"/>
        <v>5.4750169979995739E-2</v>
      </c>
      <c r="BH63" s="14">
        <f t="shared" si="69"/>
        <v>6.9512765470118754E-2</v>
      </c>
      <c r="BI63" s="14">
        <f t="shared" si="69"/>
        <v>7.9608849938688608E-2</v>
      </c>
      <c r="BJ63" s="14">
        <f t="shared" si="69"/>
        <v>9.8169891830200223E-2</v>
      </c>
      <c r="BK63" s="14">
        <f t="shared" si="68"/>
        <v>8.8168948884051246E-2</v>
      </c>
      <c r="BL63" s="14">
        <f t="shared" si="68"/>
        <v>0.10647740751938201</v>
      </c>
      <c r="BM63" s="14">
        <f t="shared" si="68"/>
        <v>0.13125720074046976</v>
      </c>
      <c r="BN63" s="14">
        <f t="shared" si="68"/>
        <v>8.7225893320307182E-2</v>
      </c>
      <c r="BO63" s="14">
        <f t="shared" si="68"/>
        <v>0.10071193518250911</v>
      </c>
      <c r="BP63" s="14">
        <f t="shared" si="68"/>
        <v>8.4086897263409358E-2</v>
      </c>
      <c r="BR63" s="8" t="str">
        <f t="shared" si="29"/>
        <v>PANAMA</v>
      </c>
      <c r="BS63" s="8">
        <f t="shared" si="30"/>
        <v>6008</v>
      </c>
      <c r="BT63" s="14">
        <f t="shared" si="67"/>
        <v>1.4280711949898557</v>
      </c>
      <c r="BU63" s="14">
        <f t="shared" si="67"/>
        <v>2.5345964212769334</v>
      </c>
      <c r="BV63" s="14">
        <f t="shared" si="67"/>
        <v>2.2348437520102618</v>
      </c>
      <c r="BW63" s="14">
        <f t="shared" si="66"/>
        <v>1.971215913996379</v>
      </c>
      <c r="BX63" s="14">
        <f t="shared" si="66"/>
        <v>1.5896649535511567</v>
      </c>
      <c r="BY63" s="14">
        <f t="shared" si="66"/>
        <v>1.4568409077993016</v>
      </c>
      <c r="BZ63" s="14">
        <f t="shared" ref="BZ63:CE88" si="300">(1+0.5*((+U63-I63)/I63 +(AG63-U63)/U63))</f>
        <v>1.8826776887093035</v>
      </c>
      <c r="CA63" s="14">
        <f t="shared" si="300"/>
        <v>2.551480393852624</v>
      </c>
      <c r="CB63" s="14">
        <f t="shared" si="300"/>
        <v>2.8579376775690366</v>
      </c>
      <c r="CC63" s="14">
        <f t="shared" si="300"/>
        <v>1.9945946679526139</v>
      </c>
      <c r="CD63" s="14">
        <f t="shared" si="300"/>
        <v>2.4121494443126146</v>
      </c>
      <c r="CE63" s="14">
        <f t="shared" si="300"/>
        <v>2.948283554448297</v>
      </c>
    </row>
    <row r="64" spans="1:83" x14ac:dyDescent="0.3">
      <c r="A64" s="8" t="s">
        <v>3</v>
      </c>
      <c r="B64" s="8">
        <v>6011</v>
      </c>
      <c r="C64" s="33">
        <v>39.2543923240938</v>
      </c>
      <c r="D64" s="33">
        <v>18.761413793103401</v>
      </c>
      <c r="E64" s="33">
        <v>25.805547445255399</v>
      </c>
      <c r="F64" s="33">
        <v>40.436467391304298</v>
      </c>
      <c r="G64" s="33">
        <v>58.6433264887063</v>
      </c>
      <c r="H64" s="33">
        <v>79.546876190476098</v>
      </c>
      <c r="I64" s="33">
        <v>49.4751966292134</v>
      </c>
      <c r="J64" s="33">
        <v>44.4354704301075</v>
      </c>
      <c r="K64" s="33">
        <v>63.334802342606103</v>
      </c>
      <c r="L64" s="33">
        <v>57.293927492447096</v>
      </c>
      <c r="M64" s="33">
        <v>53.502870588235197</v>
      </c>
      <c r="N64" s="33">
        <v>61.6423103448275</v>
      </c>
      <c r="O64" s="10">
        <v>69.3788362652232</v>
      </c>
      <c r="P64" s="10">
        <v>70.829556868537594</v>
      </c>
      <c r="Q64" s="10">
        <v>92.786220095693693</v>
      </c>
      <c r="R64" s="10">
        <v>134.53435517970399</v>
      </c>
      <c r="S64" s="10">
        <v>154.11152173913001</v>
      </c>
      <c r="T64" s="10">
        <v>184.99551912568299</v>
      </c>
      <c r="U64" s="10">
        <v>120.70292397660801</v>
      </c>
      <c r="V64" s="10">
        <v>81.182035928143705</v>
      </c>
      <c r="W64" s="10">
        <v>74.8243604651162</v>
      </c>
      <c r="X64" s="10">
        <v>69.912618595825407</v>
      </c>
      <c r="Y64" s="10">
        <v>69.589481865284895</v>
      </c>
      <c r="Z64" s="10">
        <v>39.045533498759298</v>
      </c>
      <c r="AA64" s="9">
        <v>75.359523809523793</v>
      </c>
      <c r="AB64" s="9">
        <v>95.673776223776201</v>
      </c>
      <c r="AC64" s="9">
        <v>87.475157232704404</v>
      </c>
      <c r="AD64" s="9">
        <v>93.008661971830904</v>
      </c>
      <c r="AE64" s="9">
        <v>96.381688311688293</v>
      </c>
      <c r="AF64" s="9">
        <v>115.112724458204</v>
      </c>
      <c r="AG64" s="9">
        <v>166.708390804597</v>
      </c>
      <c r="AH64" s="9">
        <v>279.56643518518501</v>
      </c>
      <c r="AI64" s="9">
        <v>349.59302857142802</v>
      </c>
      <c r="AJ64" s="9">
        <v>195.066</v>
      </c>
      <c r="AK64" s="9">
        <v>250.17902208201801</v>
      </c>
      <c r="AL64" s="9">
        <v>214.18101302460201</v>
      </c>
      <c r="AM64" s="11"/>
      <c r="AN64" s="8" t="str">
        <f t="shared" si="64"/>
        <v>PANAMA</v>
      </c>
      <c r="AO64" s="8">
        <f t="shared" si="65"/>
        <v>6011</v>
      </c>
      <c r="AP64" s="12">
        <f t="shared" si="14"/>
        <v>140.44999999999999</v>
      </c>
      <c r="AQ64" s="12">
        <f t="shared" si="15"/>
        <v>254.05</v>
      </c>
      <c r="AR64" s="12">
        <f t="shared" si="16"/>
        <v>250.18</v>
      </c>
      <c r="AS64" s="12">
        <f t="shared" si="17"/>
        <v>288.07</v>
      </c>
      <c r="AT64" s="12">
        <f t="shared" si="18"/>
        <v>269.04000000000002</v>
      </c>
      <c r="AU64" s="12">
        <f t="shared" si="19"/>
        <v>299.39</v>
      </c>
      <c r="AV64" s="12">
        <f t="shared" si="20"/>
        <v>344.33</v>
      </c>
      <c r="AW64" s="12">
        <f t="shared" si="21"/>
        <v>571.29999999999995</v>
      </c>
      <c r="AX64" s="12">
        <f t="shared" si="22"/>
        <v>763.78</v>
      </c>
      <c r="AY64" s="12">
        <f t="shared" si="23"/>
        <v>345.74</v>
      </c>
      <c r="AZ64" s="12">
        <f t="shared" si="24"/>
        <v>488.86</v>
      </c>
      <c r="BA64" s="12">
        <f t="shared" si="25"/>
        <v>515.4</v>
      </c>
      <c r="BC64" s="8" t="str">
        <f t="shared" si="26"/>
        <v>PANAMA</v>
      </c>
      <c r="BD64" s="8">
        <f t="shared" si="27"/>
        <v>6011</v>
      </c>
      <c r="BE64" s="14">
        <f t="shared" si="221"/>
        <v>4.8774286520881983E-2</v>
      </c>
      <c r="BF64" s="14">
        <f t="shared" si="222"/>
        <v>4.9111477104382656E-2</v>
      </c>
      <c r="BG64" s="14">
        <f t="shared" si="222"/>
        <v>5.4625886619708686E-2</v>
      </c>
      <c r="BH64" s="14">
        <f t="shared" si="69"/>
        <v>7.1038168571323848E-2</v>
      </c>
      <c r="BI64" s="14">
        <f t="shared" si="69"/>
        <v>8.1948412699254083E-2</v>
      </c>
      <c r="BJ64" s="14">
        <f t="shared" si="69"/>
        <v>0.1006420489370929</v>
      </c>
      <c r="BK64" s="14">
        <f t="shared" si="68"/>
        <v>8.9304600416726235E-2</v>
      </c>
      <c r="BL64" s="14">
        <f t="shared" si="68"/>
        <v>0.10740943543069886</v>
      </c>
      <c r="BM64" s="14">
        <f t="shared" si="68"/>
        <v>0.12929729472140133</v>
      </c>
      <c r="BN64" s="14">
        <f t="shared" si="68"/>
        <v>8.5430612324611216E-2</v>
      </c>
      <c r="BO64" s="14">
        <f t="shared" si="68"/>
        <v>9.8949794131969776E-2</v>
      </c>
      <c r="BP64" s="14">
        <f t="shared" si="68"/>
        <v>8.3467982521948383E-2</v>
      </c>
      <c r="BR64" s="8" t="str">
        <f t="shared" si="29"/>
        <v>PANAMA</v>
      </c>
      <c r="BS64" s="8">
        <f t="shared" si="30"/>
        <v>6011</v>
      </c>
      <c r="BT64" s="14">
        <f t="shared" si="67"/>
        <v>1.4268096098354135</v>
      </c>
      <c r="BU64" s="14">
        <f t="shared" si="67"/>
        <v>2.5630194204943613</v>
      </c>
      <c r="BV64" s="14">
        <f t="shared" si="67"/>
        <v>2.2691761126241135</v>
      </c>
      <c r="BW64" s="14">
        <f t="shared" si="67"/>
        <v>2.009196365393346</v>
      </c>
      <c r="BX64" s="14">
        <f t="shared" si="67"/>
        <v>1.6266743372407833</v>
      </c>
      <c r="BY64" s="14">
        <f t="shared" si="67"/>
        <v>1.4739312027278535</v>
      </c>
      <c r="BZ64" s="14">
        <f t="shared" si="300"/>
        <v>1.910405810832609</v>
      </c>
      <c r="CA64" s="14">
        <f t="shared" si="300"/>
        <v>2.635331476063393</v>
      </c>
      <c r="CB64" s="14">
        <f t="shared" si="300"/>
        <v>2.926795923526603</v>
      </c>
      <c r="CC64" s="14">
        <f t="shared" si="300"/>
        <v>2.0051924585255643</v>
      </c>
      <c r="CD64" s="14">
        <f t="shared" si="300"/>
        <v>2.4478688330015332</v>
      </c>
      <c r="CE64" s="14">
        <f t="shared" si="300"/>
        <v>3.0594187383443501</v>
      </c>
    </row>
    <row r="65" spans="1:83" x14ac:dyDescent="0.3">
      <c r="A65" s="8" t="s">
        <v>3</v>
      </c>
      <c r="B65" s="8">
        <v>6014</v>
      </c>
      <c r="C65" s="33">
        <v>38.418997867803803</v>
      </c>
      <c r="D65" s="33">
        <v>18.351103448275801</v>
      </c>
      <c r="E65" s="33">
        <v>25.427445255474399</v>
      </c>
      <c r="F65" s="33">
        <v>40.204239130434701</v>
      </c>
      <c r="G65" s="33">
        <v>58.590595482546199</v>
      </c>
      <c r="H65" s="33">
        <v>79.379923809523802</v>
      </c>
      <c r="I65" s="33">
        <v>49.084803370786503</v>
      </c>
      <c r="J65" s="33">
        <v>43.812594086021498</v>
      </c>
      <c r="K65" s="33">
        <v>62.368594436310303</v>
      </c>
      <c r="L65" s="33">
        <v>56.475090634441003</v>
      </c>
      <c r="M65" s="33">
        <v>52.6271058823529</v>
      </c>
      <c r="N65" s="33">
        <v>60.584620689655097</v>
      </c>
      <c r="O65" s="10">
        <v>68.186102841677894</v>
      </c>
      <c r="P65" s="10">
        <v>69.473293943870004</v>
      </c>
      <c r="Q65" s="10">
        <v>91.331929824561399</v>
      </c>
      <c r="R65" s="10">
        <v>133.29985200845601</v>
      </c>
      <c r="S65" s="10">
        <v>153.14695652173901</v>
      </c>
      <c r="T65" s="10">
        <v>183.45799635701201</v>
      </c>
      <c r="U65" s="10">
        <v>119.907894736842</v>
      </c>
      <c r="V65" s="10">
        <v>79.986482035928105</v>
      </c>
      <c r="W65" s="10">
        <v>73.036259689922403</v>
      </c>
      <c r="X65" s="10">
        <v>68.566129032258004</v>
      </c>
      <c r="Y65" s="10">
        <v>68.233626943005106</v>
      </c>
      <c r="Z65" s="10">
        <v>38.405856079404401</v>
      </c>
      <c r="AA65" s="9">
        <v>73.711020408163193</v>
      </c>
      <c r="AB65" s="9">
        <v>94.065944055944001</v>
      </c>
      <c r="AC65" s="9">
        <v>86.334559748427594</v>
      </c>
      <c r="AD65" s="9">
        <v>92.230281690140799</v>
      </c>
      <c r="AE65" s="9">
        <v>96.392077922077902</v>
      </c>
      <c r="AF65" s="9">
        <v>115.214953560371</v>
      </c>
      <c r="AG65" s="9">
        <v>165.76517241379301</v>
      </c>
      <c r="AH65" s="9">
        <v>275.75421296296201</v>
      </c>
      <c r="AI65" s="9">
        <v>341.81467142857099</v>
      </c>
      <c r="AJ65" s="9">
        <v>191.61838333333299</v>
      </c>
      <c r="AK65" s="9">
        <v>246.15143533123</v>
      </c>
      <c r="AL65" s="9">
        <v>210.53497829232899</v>
      </c>
      <c r="AM65" s="11"/>
      <c r="AN65" s="8" t="str">
        <f t="shared" si="64"/>
        <v>PANAMA</v>
      </c>
      <c r="AO65" s="8">
        <f t="shared" si="65"/>
        <v>6014</v>
      </c>
      <c r="AP65" s="12">
        <f t="shared" si="14"/>
        <v>137.63</v>
      </c>
      <c r="AQ65" s="12">
        <f t="shared" si="15"/>
        <v>249.87</v>
      </c>
      <c r="AR65" s="12">
        <f t="shared" si="16"/>
        <v>246.28</v>
      </c>
      <c r="AS65" s="12">
        <f t="shared" si="17"/>
        <v>284.63</v>
      </c>
      <c r="AT65" s="12">
        <f t="shared" si="18"/>
        <v>267.10000000000002</v>
      </c>
      <c r="AU65" s="12">
        <f t="shared" si="19"/>
        <v>296.98</v>
      </c>
      <c r="AV65" s="12">
        <f t="shared" si="20"/>
        <v>342.26</v>
      </c>
      <c r="AW65" s="12">
        <f t="shared" si="21"/>
        <v>563.13</v>
      </c>
      <c r="AX65" s="12">
        <f t="shared" si="22"/>
        <v>746.31</v>
      </c>
      <c r="AY65" s="12">
        <f t="shared" si="23"/>
        <v>339.28</v>
      </c>
      <c r="AZ65" s="12">
        <f t="shared" si="24"/>
        <v>481.05</v>
      </c>
      <c r="BA65" s="12">
        <f t="shared" si="25"/>
        <v>505.95</v>
      </c>
      <c r="BC65" s="8" t="str">
        <f t="shared" si="26"/>
        <v>PANAMA</v>
      </c>
      <c r="BD65" s="8">
        <f t="shared" si="27"/>
        <v>6014</v>
      </c>
      <c r="BE65" s="14">
        <f t="shared" si="221"/>
        <v>4.8446742803188197E-2</v>
      </c>
      <c r="BF65" s="14">
        <f t="shared" si="222"/>
        <v>4.8869699147811745E-2</v>
      </c>
      <c r="BG65" s="14">
        <f t="shared" si="222"/>
        <v>5.4566610930492171E-2</v>
      </c>
      <c r="BH65" s="14">
        <f t="shared" si="69"/>
        <v>7.1396637941291793E-2</v>
      </c>
      <c r="BI65" s="14">
        <f t="shared" si="69"/>
        <v>8.2787256283893648E-2</v>
      </c>
      <c r="BJ65" s="14">
        <f t="shared" si="69"/>
        <v>0.1015740036216949</v>
      </c>
      <c r="BK65" s="14">
        <f t="shared" si="68"/>
        <v>8.9941644451818653E-2</v>
      </c>
      <c r="BL65" s="14">
        <f t="shared" si="68"/>
        <v>0.10735066455780379</v>
      </c>
      <c r="BM65" s="14">
        <f t="shared" si="68"/>
        <v>0.1282177737182407</v>
      </c>
      <c r="BN65" s="14">
        <f t="shared" si="68"/>
        <v>8.507906141510839E-2</v>
      </c>
      <c r="BO65" s="14">
        <f t="shared" si="68"/>
        <v>9.8607623134938635E-2</v>
      </c>
      <c r="BP65" s="14">
        <f t="shared" si="68"/>
        <v>8.3162281993717335E-2</v>
      </c>
      <c r="BR65" s="8" t="str">
        <f t="shared" si="29"/>
        <v>PANAMA</v>
      </c>
      <c r="BS65" s="8">
        <f t="shared" si="30"/>
        <v>6014</v>
      </c>
      <c r="BT65" s="14">
        <f t="shared" si="67"/>
        <v>1.4279143676953656</v>
      </c>
      <c r="BU65" s="14">
        <f t="shared" si="67"/>
        <v>2.5698850104166415</v>
      </c>
      <c r="BV65" s="14">
        <f t="shared" si="67"/>
        <v>2.268573804650762</v>
      </c>
      <c r="BW65" s="14">
        <f t="shared" si="67"/>
        <v>2.0037339713000635</v>
      </c>
      <c r="BX65" s="14">
        <f t="shared" si="67"/>
        <v>1.6216289068636753</v>
      </c>
      <c r="BY65" s="14">
        <f t="shared" si="67"/>
        <v>1.4695783200625963</v>
      </c>
      <c r="BZ65" s="14">
        <f t="shared" si="300"/>
        <v>1.9126547892247601</v>
      </c>
      <c r="CA65" s="14">
        <f t="shared" si="300"/>
        <v>2.6365803259309182</v>
      </c>
      <c r="CB65" s="14">
        <f t="shared" si="300"/>
        <v>2.9255551950812082</v>
      </c>
      <c r="CC65" s="14">
        <f t="shared" si="300"/>
        <v>2.0043729049374193</v>
      </c>
      <c r="CD65" s="14">
        <f t="shared" si="300"/>
        <v>2.4520144843036409</v>
      </c>
      <c r="CE65" s="14">
        <f t="shared" si="300"/>
        <v>3.0578833069196452</v>
      </c>
    </row>
    <row r="66" spans="1:83" x14ac:dyDescent="0.3">
      <c r="A66" s="8" t="s">
        <v>3</v>
      </c>
      <c r="B66" s="8">
        <v>6018</v>
      </c>
      <c r="C66" s="33">
        <v>44.986631130063898</v>
      </c>
      <c r="D66" s="33">
        <v>21.6243793103448</v>
      </c>
      <c r="E66" s="33">
        <v>29.319507299270001</v>
      </c>
      <c r="F66" s="33">
        <v>44.220144927536197</v>
      </c>
      <c r="G66" s="33">
        <v>63.449363449691901</v>
      </c>
      <c r="H66" s="33">
        <v>85.233409523809499</v>
      </c>
      <c r="I66" s="33">
        <v>54.8252808988764</v>
      </c>
      <c r="J66" s="33">
        <v>50.878360215053704</v>
      </c>
      <c r="K66" s="33">
        <v>73.393806734992594</v>
      </c>
      <c r="L66" s="33">
        <v>65.723882175226507</v>
      </c>
      <c r="M66" s="33">
        <v>62.1082117647058</v>
      </c>
      <c r="N66" s="33">
        <v>71.2589310344827</v>
      </c>
      <c r="O66" s="10">
        <v>78.95949932341</v>
      </c>
      <c r="P66" s="10">
        <v>80.446898079763599</v>
      </c>
      <c r="Q66" s="10">
        <v>102.57717703349201</v>
      </c>
      <c r="R66" s="10">
        <v>141.94274841437601</v>
      </c>
      <c r="S66" s="10">
        <v>157.375</v>
      </c>
      <c r="T66" s="10">
        <v>192.41482695810501</v>
      </c>
      <c r="U66" s="10">
        <v>130.47894736842099</v>
      </c>
      <c r="V66" s="10">
        <v>92.690868263473007</v>
      </c>
      <c r="W66" s="10">
        <v>87.322848837209307</v>
      </c>
      <c r="X66" s="10">
        <v>79.52</v>
      </c>
      <c r="Y66" s="10">
        <v>80.1108549222797</v>
      </c>
      <c r="Z66" s="10">
        <v>45.461885856079398</v>
      </c>
      <c r="AA66" s="9">
        <v>87.055782312925103</v>
      </c>
      <c r="AB66" s="9">
        <v>106.54538461538399</v>
      </c>
      <c r="AC66" s="9">
        <v>94.520094339622602</v>
      </c>
      <c r="AD66" s="9">
        <v>96.637323943661897</v>
      </c>
      <c r="AE66" s="9">
        <v>101.083766233766</v>
      </c>
      <c r="AF66" s="9">
        <v>120.999721362229</v>
      </c>
      <c r="AG66" s="9">
        <v>175.288908045977</v>
      </c>
      <c r="AH66" s="9">
        <v>292.616481481481</v>
      </c>
      <c r="AI66" s="9">
        <v>386.196757142857</v>
      </c>
      <c r="AJ66" s="9">
        <v>220.05473333333299</v>
      </c>
      <c r="AK66" s="9">
        <v>279.23619873817</v>
      </c>
      <c r="AL66" s="9">
        <v>231.71490593342901</v>
      </c>
      <c r="AM66" s="11"/>
      <c r="AN66" s="8" t="str">
        <f t="shared" si="64"/>
        <v>PANAMA</v>
      </c>
      <c r="AO66" s="8">
        <f t="shared" si="65"/>
        <v>6018</v>
      </c>
      <c r="AP66" s="12">
        <f t="shared" si="14"/>
        <v>160.08000000000001</v>
      </c>
      <c r="AQ66" s="12">
        <f t="shared" si="15"/>
        <v>279.38</v>
      </c>
      <c r="AR66" s="12">
        <f t="shared" si="16"/>
        <v>265.68</v>
      </c>
      <c r="AS66" s="12">
        <f t="shared" si="17"/>
        <v>292.10000000000002</v>
      </c>
      <c r="AT66" s="12">
        <f t="shared" si="18"/>
        <v>266.86</v>
      </c>
      <c r="AU66" s="12">
        <f t="shared" si="19"/>
        <v>305.47000000000003</v>
      </c>
      <c r="AV66" s="12">
        <f t="shared" si="20"/>
        <v>356.43</v>
      </c>
      <c r="AW66" s="12">
        <f t="shared" si="21"/>
        <v>576.52</v>
      </c>
      <c r="AX66" s="12">
        <f t="shared" si="22"/>
        <v>814.89</v>
      </c>
      <c r="AY66" s="12">
        <f t="shared" si="23"/>
        <v>385.7</v>
      </c>
      <c r="AZ66" s="12">
        <f t="shared" si="24"/>
        <v>534.30999999999995</v>
      </c>
      <c r="BA66" s="12">
        <f t="shared" si="25"/>
        <v>530.49</v>
      </c>
      <c r="BC66" s="8" t="str">
        <f t="shared" si="26"/>
        <v>PANAMA</v>
      </c>
      <c r="BD66" s="8">
        <f t="shared" si="27"/>
        <v>6018</v>
      </c>
      <c r="BE66" s="14">
        <f t="shared" si="221"/>
        <v>5.1111417810104018E-2</v>
      </c>
      <c r="BF66" s="14">
        <f t="shared" si="222"/>
        <v>5.0533633719788508E-2</v>
      </c>
      <c r="BG66" s="14">
        <f t="shared" si="222"/>
        <v>5.4845391789192142E-2</v>
      </c>
      <c r="BH66" s="14">
        <f t="shared" si="69"/>
        <v>6.8503265553206655E-2</v>
      </c>
      <c r="BI66" s="14">
        <f t="shared" si="69"/>
        <v>7.7976453848244212E-2</v>
      </c>
      <c r="BJ66" s="14">
        <f t="shared" si="69"/>
        <v>9.6565296804083961E-2</v>
      </c>
      <c r="BK66" s="14">
        <f t="shared" si="68"/>
        <v>8.7347200828306951E-2</v>
      </c>
      <c r="BL66" s="14">
        <f t="shared" si="68"/>
        <v>0.10565814201525581</v>
      </c>
      <c r="BM66" s="14">
        <f t="shared" si="68"/>
        <v>0.13247993620880905</v>
      </c>
      <c r="BN66" s="14">
        <f t="shared" si="68"/>
        <v>8.8487018519975133E-2</v>
      </c>
      <c r="BO66" s="14">
        <f t="shared" si="68"/>
        <v>0.10208995680177423</v>
      </c>
      <c r="BP66" s="14">
        <f t="shared" si="68"/>
        <v>8.4402286101259494E-2</v>
      </c>
      <c r="BR66" s="8" t="str">
        <f t="shared" si="29"/>
        <v>PANAMA</v>
      </c>
      <c r="BS66" s="8">
        <f t="shared" si="30"/>
        <v>6018</v>
      </c>
      <c r="BT66" s="14">
        <f t="shared" si="67"/>
        <v>1.4288570706138723</v>
      </c>
      <c r="BU66" s="14">
        <f t="shared" si="67"/>
        <v>2.5223066779819039</v>
      </c>
      <c r="BV66" s="14">
        <f t="shared" si="67"/>
        <v>2.2100258550674825</v>
      </c>
      <c r="BW66" s="14">
        <f t="shared" si="67"/>
        <v>1.9453652262348617</v>
      </c>
      <c r="BX66" s="14">
        <f t="shared" si="67"/>
        <v>1.5613178965753434</v>
      </c>
      <c r="BY66" s="14">
        <f t="shared" si="67"/>
        <v>1.4431764853961098</v>
      </c>
      <c r="BZ66" s="14">
        <f t="shared" si="300"/>
        <v>1.8616657579308149</v>
      </c>
      <c r="CA66" s="14">
        <f t="shared" si="300"/>
        <v>2.4893602654849376</v>
      </c>
      <c r="CB66" s="14">
        <f t="shared" si="300"/>
        <v>2.8062080977506749</v>
      </c>
      <c r="CC66" s="14">
        <f t="shared" si="300"/>
        <v>1.9885990818018295</v>
      </c>
      <c r="CD66" s="14">
        <f t="shared" si="300"/>
        <v>2.3877409050282683</v>
      </c>
      <c r="CE66" s="14">
        <f t="shared" si="300"/>
        <v>2.8674432117853197</v>
      </c>
    </row>
    <row r="67" spans="1:83" x14ac:dyDescent="0.3">
      <c r="A67" s="8" t="s">
        <v>3</v>
      </c>
      <c r="B67" s="8">
        <v>6059</v>
      </c>
      <c r="C67" s="33">
        <v>46.028464818763297</v>
      </c>
      <c r="D67" s="33">
        <v>22.116137931034402</v>
      </c>
      <c r="E67" s="33">
        <v>29.9671167883211</v>
      </c>
      <c r="F67" s="33">
        <v>45.083822463768101</v>
      </c>
      <c r="G67" s="33">
        <v>64.749774127310005</v>
      </c>
      <c r="H67" s="33">
        <v>86.689638095237996</v>
      </c>
      <c r="I67" s="33">
        <v>55.962303370786501</v>
      </c>
      <c r="J67" s="33">
        <v>52.095443548387003</v>
      </c>
      <c r="K67" s="33">
        <v>75.170336749633904</v>
      </c>
      <c r="L67" s="33">
        <v>67.364471299093594</v>
      </c>
      <c r="M67" s="33">
        <v>63.670729411764697</v>
      </c>
      <c r="N67" s="33">
        <v>72.983068965517205</v>
      </c>
      <c r="O67" s="10">
        <v>80.780825439783399</v>
      </c>
      <c r="P67" s="10">
        <v>82.419261447562704</v>
      </c>
      <c r="Q67" s="10">
        <v>105.041036682615</v>
      </c>
      <c r="R67" s="10">
        <v>143.385454545454</v>
      </c>
      <c r="S67" s="10">
        <v>156.29362318840501</v>
      </c>
      <c r="T67" s="10">
        <v>195.820473588342</v>
      </c>
      <c r="U67" s="10">
        <v>132.87042397660801</v>
      </c>
      <c r="V67" s="10">
        <v>94.679476047904103</v>
      </c>
      <c r="W67" s="10">
        <v>89.466337209302296</v>
      </c>
      <c r="X67" s="10">
        <v>81.301252371916505</v>
      </c>
      <c r="Y67" s="10">
        <v>82.087409326424805</v>
      </c>
      <c r="Z67" s="10">
        <v>46.559106699751801</v>
      </c>
      <c r="AA67" s="9">
        <v>89.294353741496494</v>
      </c>
      <c r="AB67" s="9">
        <v>109.00398601398599</v>
      </c>
      <c r="AC67" s="9">
        <v>95.974308176100607</v>
      </c>
      <c r="AD67" s="9">
        <v>97.627253521126704</v>
      </c>
      <c r="AE67" s="9">
        <v>102.110259740259</v>
      </c>
      <c r="AF67" s="9">
        <v>122.422074303405</v>
      </c>
      <c r="AG67" s="9">
        <v>176.430344827586</v>
      </c>
      <c r="AH67" s="9">
        <v>290.23760802469099</v>
      </c>
      <c r="AI67" s="9">
        <v>393.606071428571</v>
      </c>
      <c r="AJ67" s="9">
        <v>225.64670000000001</v>
      </c>
      <c r="AK67" s="9">
        <v>285.00531545741302</v>
      </c>
      <c r="AL67" s="9">
        <v>234.04742402315401</v>
      </c>
      <c r="AM67" s="11"/>
      <c r="AN67" s="8" t="str">
        <f t="shared" si="64"/>
        <v>PANAMA</v>
      </c>
      <c r="AO67" s="8">
        <f t="shared" si="65"/>
        <v>6059</v>
      </c>
      <c r="AP67" s="12">
        <f t="shared" si="14"/>
        <v>163.69999999999999</v>
      </c>
      <c r="AQ67" s="12">
        <f t="shared" si="15"/>
        <v>285.54000000000002</v>
      </c>
      <c r="AR67" s="12">
        <f t="shared" si="16"/>
        <v>270.31</v>
      </c>
      <c r="AS67" s="12">
        <f t="shared" si="17"/>
        <v>292.56</v>
      </c>
      <c r="AT67" s="12">
        <f t="shared" si="18"/>
        <v>262.48</v>
      </c>
      <c r="AU67" s="12">
        <f t="shared" si="19"/>
        <v>309.27999999999997</v>
      </c>
      <c r="AV67" s="12">
        <f t="shared" si="20"/>
        <v>358.11</v>
      </c>
      <c r="AW67" s="12">
        <f t="shared" si="21"/>
        <v>565.12</v>
      </c>
      <c r="AX67" s="12">
        <f t="shared" si="22"/>
        <v>826.37</v>
      </c>
      <c r="AY67" s="12">
        <f t="shared" si="23"/>
        <v>394.76</v>
      </c>
      <c r="AZ67" s="12">
        <f t="shared" si="24"/>
        <v>543.15</v>
      </c>
      <c r="BA67" s="12">
        <f t="shared" si="25"/>
        <v>530.46</v>
      </c>
      <c r="BC67" s="8" t="str">
        <f t="shared" si="26"/>
        <v>PANAMA</v>
      </c>
      <c r="BD67" s="8">
        <f t="shared" si="27"/>
        <v>6059</v>
      </c>
      <c r="BE67" s="14">
        <f t="shared" si="221"/>
        <v>5.1526960497271172E-2</v>
      </c>
      <c r="BF67" s="14">
        <f t="shared" si="222"/>
        <v>5.0915548077167062E-2</v>
      </c>
      <c r="BG67" s="14">
        <f t="shared" si="222"/>
        <v>5.5074611221488413E-2</v>
      </c>
      <c r="BH67" s="14">
        <f t="shared" si="69"/>
        <v>6.8215807721598035E-2</v>
      </c>
      <c r="BI67" s="14">
        <f t="shared" si="69"/>
        <v>7.7051573094568282E-2</v>
      </c>
      <c r="BJ67" s="14">
        <f t="shared" si="69"/>
        <v>9.6550545679002397E-2</v>
      </c>
      <c r="BK67" s="14">
        <f t="shared" si="68"/>
        <v>8.7091987634731277E-2</v>
      </c>
      <c r="BL67" s="14">
        <f t="shared" si="68"/>
        <v>0.10419966471057968</v>
      </c>
      <c r="BM67" s="14">
        <f t="shared" si="68"/>
        <v>0.1331053533251135</v>
      </c>
      <c r="BN67" s="14">
        <f t="shared" si="68"/>
        <v>8.9249681824569868E-2</v>
      </c>
      <c r="BO67" s="14">
        <f t="shared" si="68"/>
        <v>0.10270965855624563</v>
      </c>
      <c r="BP67" s="14">
        <f t="shared" si="68"/>
        <v>8.4308607657664777E-2</v>
      </c>
      <c r="BR67" s="8" t="str">
        <f t="shared" si="29"/>
        <v>PANAMA</v>
      </c>
      <c r="BS67" s="8">
        <f t="shared" si="30"/>
        <v>6059</v>
      </c>
      <c r="BT67" s="14">
        <f t="shared" si="67"/>
        <v>1.4302046769155701</v>
      </c>
      <c r="BU67" s="14">
        <f t="shared" si="67"/>
        <v>2.5246059042336899</v>
      </c>
      <c r="BV67" s="14">
        <f t="shared" si="67"/>
        <v>2.2094469570140989</v>
      </c>
      <c r="BW67" s="14">
        <f t="shared" si="67"/>
        <v>1.9306459913428318</v>
      </c>
      <c r="BX67" s="14">
        <f t="shared" si="67"/>
        <v>1.5335664063343213</v>
      </c>
      <c r="BY67" s="14">
        <f t="shared" si="67"/>
        <v>1.4420216642060533</v>
      </c>
      <c r="BZ67" s="14">
        <f t="shared" si="300"/>
        <v>1.8510610006387103</v>
      </c>
      <c r="CA67" s="14">
        <f t="shared" si="300"/>
        <v>2.4414493974438347</v>
      </c>
      <c r="CB67" s="14">
        <f t="shared" si="300"/>
        <v>2.7948346729529403</v>
      </c>
      <c r="CC67" s="14">
        <f t="shared" si="300"/>
        <v>1.9911628173274512</v>
      </c>
      <c r="CD67" s="14">
        <f t="shared" si="300"/>
        <v>2.3806111670793757</v>
      </c>
      <c r="CE67" s="14">
        <f t="shared" si="300"/>
        <v>2.8324160703752757</v>
      </c>
    </row>
    <row r="68" spans="1:83" x14ac:dyDescent="0.3">
      <c r="A68" s="8" t="s">
        <v>3</v>
      </c>
      <c r="B68" s="8">
        <v>6096</v>
      </c>
      <c r="C68" s="33">
        <v>39.173944562899699</v>
      </c>
      <c r="D68" s="33">
        <v>18.6812068965517</v>
      </c>
      <c r="E68" s="33">
        <v>25.6387591240875</v>
      </c>
      <c r="F68" s="33">
        <v>40.144311594202797</v>
      </c>
      <c r="G68" s="33">
        <v>58.123757700205303</v>
      </c>
      <c r="H68" s="33">
        <v>78.892609523809497</v>
      </c>
      <c r="I68" s="33">
        <v>48.965941011235898</v>
      </c>
      <c r="J68" s="33">
        <v>44.004287634408598</v>
      </c>
      <c r="K68" s="33">
        <v>62.662869692532901</v>
      </c>
      <c r="L68" s="33">
        <v>56.748413897280898</v>
      </c>
      <c r="M68" s="33">
        <v>52.993176470588203</v>
      </c>
      <c r="N68" s="33">
        <v>61.128241379310303</v>
      </c>
      <c r="O68" s="10">
        <v>68.947374830852496</v>
      </c>
      <c r="P68" s="10">
        <v>70.417252584933493</v>
      </c>
      <c r="Q68" s="10">
        <v>92.230255183412993</v>
      </c>
      <c r="R68" s="10">
        <v>134.05078224101399</v>
      </c>
      <c r="S68" s="10">
        <v>153.84630434782599</v>
      </c>
      <c r="T68" s="10">
        <v>184.502204007285</v>
      </c>
      <c r="U68" s="10">
        <v>119.817807017543</v>
      </c>
      <c r="V68" s="10">
        <v>80.508113772455005</v>
      </c>
      <c r="W68" s="10">
        <v>74.256007751937901</v>
      </c>
      <c r="X68" s="10">
        <v>69.523301707779794</v>
      </c>
      <c r="Y68" s="10">
        <v>69.168341968911903</v>
      </c>
      <c r="Z68" s="10">
        <v>38.726501240694702</v>
      </c>
      <c r="AA68" s="9">
        <v>74.937619047618995</v>
      </c>
      <c r="AB68" s="9">
        <v>95.483496503496497</v>
      </c>
      <c r="AC68" s="9">
        <v>87.228899371069105</v>
      </c>
      <c r="AD68" s="9">
        <v>92.974154929577395</v>
      </c>
      <c r="AE68" s="9">
        <v>95.878831168831098</v>
      </c>
      <c r="AF68" s="9">
        <v>114.34572755417901</v>
      </c>
      <c r="AG68" s="9">
        <v>165.731839080459</v>
      </c>
      <c r="AH68" s="9">
        <v>279.02586419752998</v>
      </c>
      <c r="AI68" s="9">
        <v>349.03888571428502</v>
      </c>
      <c r="AJ68" s="9">
        <v>193.92171666666599</v>
      </c>
      <c r="AK68" s="9">
        <v>248.86880126182899</v>
      </c>
      <c r="AL68" s="9">
        <v>213.98884225759701</v>
      </c>
      <c r="AM68" s="11"/>
      <c r="AN68" s="8" t="str">
        <f t="shared" si="64"/>
        <v>PANAMA</v>
      </c>
      <c r="AO68" s="8">
        <f t="shared" si="65"/>
        <v>6096</v>
      </c>
      <c r="AP68" s="12">
        <f t="shared" si="14"/>
        <v>139.59</v>
      </c>
      <c r="AQ68" s="12">
        <f t="shared" si="15"/>
        <v>253.41</v>
      </c>
      <c r="AR68" s="12">
        <f t="shared" si="16"/>
        <v>249.58</v>
      </c>
      <c r="AS68" s="12">
        <f t="shared" si="17"/>
        <v>288.60000000000002</v>
      </c>
      <c r="AT68" s="12">
        <f t="shared" si="18"/>
        <v>269.64999999999998</v>
      </c>
      <c r="AU68" s="12">
        <f t="shared" si="19"/>
        <v>299.33</v>
      </c>
      <c r="AV68" s="12">
        <f t="shared" si="20"/>
        <v>343.19</v>
      </c>
      <c r="AW68" s="12">
        <f t="shared" si="21"/>
        <v>572.39</v>
      </c>
      <c r="AX68" s="12">
        <f t="shared" si="22"/>
        <v>766.11</v>
      </c>
      <c r="AY68" s="12">
        <f t="shared" si="23"/>
        <v>344.3</v>
      </c>
      <c r="AZ68" s="12">
        <f t="shared" si="24"/>
        <v>487.31</v>
      </c>
      <c r="BA68" s="12">
        <f t="shared" si="25"/>
        <v>517.78</v>
      </c>
      <c r="BC68" s="8" t="str">
        <f t="shared" si="26"/>
        <v>PANAMA</v>
      </c>
      <c r="BD68" s="8">
        <f t="shared" si="27"/>
        <v>6096</v>
      </c>
      <c r="BE68" s="14">
        <f t="shared" si="221"/>
        <v>4.8756215561686821E-2</v>
      </c>
      <c r="BF68" s="14">
        <f t="shared" si="222"/>
        <v>4.9161858532703426E-2</v>
      </c>
      <c r="BG68" s="14">
        <f t="shared" si="222"/>
        <v>5.4626112091036946E-2</v>
      </c>
      <c r="BH68" s="14">
        <f t="shared" si="69"/>
        <v>7.1158292488417124E-2</v>
      </c>
      <c r="BI68" s="14">
        <f t="shared" si="69"/>
        <v>8.199297519096671E-2</v>
      </c>
      <c r="BJ68" s="14">
        <f t="shared" si="69"/>
        <v>0.10060803042098018</v>
      </c>
      <c r="BK68" s="14">
        <f t="shared" si="68"/>
        <v>8.9095425837759826E-2</v>
      </c>
      <c r="BL68" s="14">
        <f t="shared" si="68"/>
        <v>0.10747903835080094</v>
      </c>
      <c r="BM68" s="14">
        <f t="shared" si="68"/>
        <v>0.1294307814531101</v>
      </c>
      <c r="BN68" s="14">
        <f t="shared" si="68"/>
        <v>8.5280839811471915E-2</v>
      </c>
      <c r="BO68" s="14">
        <f t="shared" si="68"/>
        <v>9.8820819137839161E-2</v>
      </c>
      <c r="BP68" s="14">
        <f t="shared" si="68"/>
        <v>8.3589611123226715E-2</v>
      </c>
      <c r="BR68" s="8" t="str">
        <f t="shared" si="29"/>
        <v>PANAMA</v>
      </c>
      <c r="BS68" s="8">
        <f t="shared" si="30"/>
        <v>6096</v>
      </c>
      <c r="BT68" s="14">
        <f t="shared" ref="BT68:CE93" si="301">(1+0.5*((+O68-C68)/C68 +(AA68-O68)/O68))</f>
        <v>1.4234564281417588</v>
      </c>
      <c r="BU68" s="14">
        <f t="shared" si="301"/>
        <v>2.5626920151097199</v>
      </c>
      <c r="BV68" s="14">
        <f t="shared" si="301"/>
        <v>2.2715355433157365</v>
      </c>
      <c r="BW68" s="14">
        <f t="shared" si="301"/>
        <v>2.0163982377385814</v>
      </c>
      <c r="BX68" s="14">
        <f t="shared" si="301"/>
        <v>1.6350432518194111</v>
      </c>
      <c r="BY68" s="14">
        <f t="shared" si="301"/>
        <v>1.4792013361328751</v>
      </c>
      <c r="BZ68" s="14">
        <f t="shared" si="300"/>
        <v>1.9150804702447866</v>
      </c>
      <c r="CA68" s="14">
        <f t="shared" si="300"/>
        <v>2.6476810262836183</v>
      </c>
      <c r="CB68" s="14">
        <f t="shared" si="300"/>
        <v>2.9427440898550064</v>
      </c>
      <c r="CC68" s="14">
        <f t="shared" si="300"/>
        <v>2.0072098931845233</v>
      </c>
      <c r="CD68" s="14">
        <f t="shared" si="300"/>
        <v>2.4516235507314432</v>
      </c>
      <c r="CE68" s="14">
        <f t="shared" si="300"/>
        <v>3.0795861796148558</v>
      </c>
    </row>
    <row r="69" spans="1:83" x14ac:dyDescent="0.3">
      <c r="A69" s="8" t="s">
        <v>3</v>
      </c>
      <c r="B69" s="8">
        <v>6170</v>
      </c>
      <c r="C69" s="33">
        <v>45.669509594882697</v>
      </c>
      <c r="D69" s="33">
        <v>21.946603448275798</v>
      </c>
      <c r="E69" s="33">
        <v>29.74200729927</v>
      </c>
      <c r="F69" s="33">
        <v>44.776195652173897</v>
      </c>
      <c r="G69" s="33">
        <v>64.288213552361299</v>
      </c>
      <c r="H69" s="33">
        <v>86.195219047619005</v>
      </c>
      <c r="I69" s="33">
        <v>55.569213483146001</v>
      </c>
      <c r="J69" s="33">
        <v>51.657204301075197</v>
      </c>
      <c r="K69" s="33">
        <v>74.535139092240101</v>
      </c>
      <c r="L69" s="33">
        <v>66.7759667673716</v>
      </c>
      <c r="M69" s="33">
        <v>63.111105882352902</v>
      </c>
      <c r="N69" s="33">
        <v>72.373689655172399</v>
      </c>
      <c r="O69" s="10">
        <v>80.139769959404603</v>
      </c>
      <c r="P69" s="10">
        <v>81.716203840472602</v>
      </c>
      <c r="Q69" s="10">
        <v>104.177862838915</v>
      </c>
      <c r="R69" s="10">
        <v>143.02014799154301</v>
      </c>
      <c r="S69" s="10">
        <v>157.10536231884001</v>
      </c>
      <c r="T69" s="10">
        <v>194.63765027322401</v>
      </c>
      <c r="U69" s="10">
        <v>132.33089181286499</v>
      </c>
      <c r="V69" s="10">
        <v>94.001017964071806</v>
      </c>
      <c r="W69" s="10">
        <v>88.704961240309999</v>
      </c>
      <c r="X69" s="10">
        <v>80.682428842504706</v>
      </c>
      <c r="Y69" s="10">
        <v>81.387020725388595</v>
      </c>
      <c r="Z69" s="10">
        <v>46.179553349875903</v>
      </c>
      <c r="AA69" s="9">
        <v>88.499047619047602</v>
      </c>
      <c r="AB69" s="9">
        <v>108.126293706293</v>
      </c>
      <c r="AC69" s="9">
        <v>95.479308176100602</v>
      </c>
      <c r="AD69" s="9">
        <v>96.995845070422504</v>
      </c>
      <c r="AE69" s="9">
        <v>101.697142857142</v>
      </c>
      <c r="AF69" s="9">
        <v>121.458854489164</v>
      </c>
      <c r="AG69" s="9">
        <v>174.87132183908</v>
      </c>
      <c r="AH69" s="9">
        <v>289.64689814814801</v>
      </c>
      <c r="AI69" s="9">
        <v>390.298771428571</v>
      </c>
      <c r="AJ69" s="9">
        <v>223.53638333333299</v>
      </c>
      <c r="AK69" s="9">
        <v>282.83364353312299</v>
      </c>
      <c r="AL69" s="9">
        <v>231.940738060781</v>
      </c>
      <c r="AM69" s="11"/>
      <c r="AN69" s="8" t="str">
        <f t="shared" si="64"/>
        <v>PANAMA</v>
      </c>
      <c r="AO69" s="8">
        <f t="shared" si="65"/>
        <v>6170</v>
      </c>
      <c r="AP69" s="12">
        <f t="shared" si="14"/>
        <v>162.16999999999999</v>
      </c>
      <c r="AQ69" s="12">
        <f t="shared" si="15"/>
        <v>282.89</v>
      </c>
      <c r="AR69" s="12">
        <f t="shared" si="16"/>
        <v>268.32</v>
      </c>
      <c r="AS69" s="12">
        <f t="shared" si="17"/>
        <v>291.89</v>
      </c>
      <c r="AT69" s="12">
        <f t="shared" si="18"/>
        <v>264.33</v>
      </c>
      <c r="AU69" s="12">
        <f t="shared" si="19"/>
        <v>306.88</v>
      </c>
      <c r="AV69" s="12">
        <f t="shared" si="20"/>
        <v>355.54</v>
      </c>
      <c r="AW69" s="12">
        <f t="shared" si="21"/>
        <v>564.67999999999995</v>
      </c>
      <c r="AX69" s="12">
        <f t="shared" si="22"/>
        <v>819.01</v>
      </c>
      <c r="AY69" s="12">
        <f t="shared" si="23"/>
        <v>390.7</v>
      </c>
      <c r="AZ69" s="12">
        <f t="shared" si="24"/>
        <v>538.91999999999996</v>
      </c>
      <c r="BA69" s="12">
        <f t="shared" si="25"/>
        <v>525.13</v>
      </c>
      <c r="BC69" s="8" t="str">
        <f t="shared" si="26"/>
        <v>PANAMA</v>
      </c>
      <c r="BD69" s="8">
        <f t="shared" si="27"/>
        <v>6170</v>
      </c>
      <c r="BE69" s="14">
        <f t="shared" si="221"/>
        <v>5.1440905752991248E-2</v>
      </c>
      <c r="BF69" s="14">
        <f t="shared" si="222"/>
        <v>5.0836210274671126E-2</v>
      </c>
      <c r="BG69" s="14">
        <f t="shared" si="222"/>
        <v>5.506319641016294E-2</v>
      </c>
      <c r="BH69" s="14">
        <f t="shared" si="69"/>
        <v>6.8359304241981639E-2</v>
      </c>
      <c r="BI69" s="14">
        <f t="shared" si="69"/>
        <v>7.7552185820238387E-2</v>
      </c>
      <c r="BJ69" s="14">
        <f t="shared" si="69"/>
        <v>9.6562979715581573E-2</v>
      </c>
      <c r="BK69" s="14">
        <f t="shared" si="68"/>
        <v>8.7076834760792532E-2</v>
      </c>
      <c r="BL69" s="14">
        <f t="shared" si="68"/>
        <v>0.10448725893354358</v>
      </c>
      <c r="BM69" s="14">
        <f t="shared" si="68"/>
        <v>0.13286716997165687</v>
      </c>
      <c r="BN69" s="14">
        <f t="shared" si="68"/>
        <v>8.9050704236209435E-2</v>
      </c>
      <c r="BO69" s="14">
        <f t="shared" si="68"/>
        <v>0.10257339788432757</v>
      </c>
      <c r="BP69" s="14">
        <f t="shared" si="68"/>
        <v>8.4129851997843202E-2</v>
      </c>
      <c r="BR69" s="8" t="str">
        <f t="shared" si="29"/>
        <v>PANAMA</v>
      </c>
      <c r="BS69" s="8">
        <f t="shared" si="30"/>
        <v>6170</v>
      </c>
      <c r="BT69" s="14">
        <f t="shared" si="301"/>
        <v>1.4295424811514688</v>
      </c>
      <c r="BU69" s="14">
        <f t="shared" si="301"/>
        <v>2.523301431932822</v>
      </c>
      <c r="BV69" s="14">
        <f t="shared" si="301"/>
        <v>2.2096103999370866</v>
      </c>
      <c r="BW69" s="14">
        <f t="shared" si="301"/>
        <v>1.9361541337467933</v>
      </c>
      <c r="BX69" s="14">
        <f t="shared" si="301"/>
        <v>1.5455421364147981</v>
      </c>
      <c r="BY69" s="14">
        <f t="shared" si="301"/>
        <v>1.4410640552715426</v>
      </c>
      <c r="BZ69" s="14">
        <f t="shared" si="300"/>
        <v>1.8514203739293209</v>
      </c>
      <c r="CA69" s="14">
        <f t="shared" si="300"/>
        <v>2.4505122093299638</v>
      </c>
      <c r="CB69" s="14">
        <f t="shared" si="300"/>
        <v>2.7950374064132557</v>
      </c>
      <c r="CC69" s="14">
        <f t="shared" si="300"/>
        <v>1.9894131597950644</v>
      </c>
      <c r="CD69" s="14">
        <f t="shared" si="300"/>
        <v>2.3823760423607467</v>
      </c>
      <c r="CE69" s="14">
        <f t="shared" si="300"/>
        <v>2.8303280716862655</v>
      </c>
    </row>
    <row r="70" spans="1:83" x14ac:dyDescent="0.3">
      <c r="A70" s="8" t="s">
        <v>3</v>
      </c>
      <c r="B70" s="8">
        <v>6171</v>
      </c>
      <c r="C70" s="33">
        <v>44.531428571428499</v>
      </c>
      <c r="D70" s="33">
        <v>21.445086206896502</v>
      </c>
      <c r="E70" s="33">
        <v>29.1354744525547</v>
      </c>
      <c r="F70" s="33">
        <v>43.8892028985507</v>
      </c>
      <c r="G70" s="33">
        <v>62.916735112936301</v>
      </c>
      <c r="H70" s="33">
        <v>84.399923809523798</v>
      </c>
      <c r="I70" s="33">
        <v>54.270266853932497</v>
      </c>
      <c r="J70" s="33">
        <v>50.448033240997198</v>
      </c>
      <c r="K70" s="33">
        <v>72.761098096632495</v>
      </c>
      <c r="L70" s="33">
        <v>65.108791540785404</v>
      </c>
      <c r="M70" s="33">
        <v>61.608729411764699</v>
      </c>
      <c r="N70" s="33">
        <v>70.694689655172397</v>
      </c>
      <c r="O70" s="10">
        <v>78.237347767252999</v>
      </c>
      <c r="P70" s="10">
        <v>79.885642540620296</v>
      </c>
      <c r="Q70" s="10">
        <v>101.745135566188</v>
      </c>
      <c r="R70" s="10">
        <v>140.93568710359401</v>
      </c>
      <c r="S70" s="10">
        <v>156.50360507246299</v>
      </c>
      <c r="T70" s="10">
        <v>191.191511839708</v>
      </c>
      <c r="U70" s="10">
        <v>129.46194444444399</v>
      </c>
      <c r="V70" s="10">
        <v>92.120523952095795</v>
      </c>
      <c r="W70" s="10">
        <v>86.859379844961197</v>
      </c>
      <c r="X70" s="10">
        <v>79.103301707779806</v>
      </c>
      <c r="Y70" s="10">
        <v>79.634715025906701</v>
      </c>
      <c r="Z70" s="10">
        <v>45.203052109181101</v>
      </c>
      <c r="AA70" s="9">
        <v>86.599591836734604</v>
      </c>
      <c r="AB70" s="9">
        <v>105.938041958041</v>
      </c>
      <c r="AC70" s="9">
        <v>93.865943396226399</v>
      </c>
      <c r="AD70" s="9">
        <v>95.998521126760494</v>
      </c>
      <c r="AE70" s="9">
        <v>100.25935064935</v>
      </c>
      <c r="AF70" s="9">
        <v>119.95374613003</v>
      </c>
      <c r="AG70" s="9">
        <v>173.74350574712599</v>
      </c>
      <c r="AH70" s="9">
        <v>291.09239197530798</v>
      </c>
      <c r="AI70" s="9">
        <v>382.89411428571401</v>
      </c>
      <c r="AJ70" s="9">
        <v>218.161333333333</v>
      </c>
      <c r="AK70" s="9">
        <v>276.92367507886399</v>
      </c>
      <c r="AL70" s="9">
        <v>230.183386396526</v>
      </c>
      <c r="AM70" s="11"/>
      <c r="AN70" s="8" t="str">
        <f t="shared" si="64"/>
        <v>PANAMA</v>
      </c>
      <c r="AO70" s="8">
        <f t="shared" si="65"/>
        <v>6171</v>
      </c>
      <c r="AP70" s="12">
        <f t="shared" si="14"/>
        <v>159.16999999999999</v>
      </c>
      <c r="AQ70" s="12">
        <f t="shared" si="15"/>
        <v>277.93</v>
      </c>
      <c r="AR70" s="12">
        <f t="shared" si="16"/>
        <v>263.39</v>
      </c>
      <c r="AS70" s="12">
        <f t="shared" si="17"/>
        <v>290.17</v>
      </c>
      <c r="AT70" s="12">
        <f t="shared" si="18"/>
        <v>265.45999999999998</v>
      </c>
      <c r="AU70" s="12">
        <f t="shared" si="19"/>
        <v>303.74</v>
      </c>
      <c r="AV70" s="12">
        <f t="shared" si="20"/>
        <v>353.73</v>
      </c>
      <c r="AW70" s="12">
        <f t="shared" si="21"/>
        <v>573.99</v>
      </c>
      <c r="AX70" s="12">
        <f t="shared" si="22"/>
        <v>806.79</v>
      </c>
      <c r="AY70" s="12">
        <f t="shared" si="23"/>
        <v>382.18</v>
      </c>
      <c r="AZ70" s="12">
        <f t="shared" si="24"/>
        <v>529.51</v>
      </c>
      <c r="BA70" s="12">
        <f t="shared" si="25"/>
        <v>526.58000000000004</v>
      </c>
      <c r="BC70" s="8" t="str">
        <f t="shared" si="26"/>
        <v>PANAMA</v>
      </c>
      <c r="BD70" s="8">
        <f t="shared" si="27"/>
        <v>6171</v>
      </c>
      <c r="BE70" s="14">
        <f t="shared" si="221"/>
        <v>5.1094056999781888E-2</v>
      </c>
      <c r="BF70" s="14">
        <f t="shared" si="222"/>
        <v>5.0581673234572154E-2</v>
      </c>
      <c r="BG70" s="14">
        <f t="shared" si="222"/>
        <v>5.4846934667169583E-2</v>
      </c>
      <c r="BH70" s="14">
        <f t="shared" si="69"/>
        <v>6.8531877571266497E-2</v>
      </c>
      <c r="BI70" s="14">
        <f t="shared" si="69"/>
        <v>7.8014327032908642E-2</v>
      </c>
      <c r="BJ70" s="14">
        <f t="shared" si="69"/>
        <v>9.6528469128087421E-2</v>
      </c>
      <c r="BK70" s="14">
        <f t="shared" si="68"/>
        <v>8.7238033242241497E-2</v>
      </c>
      <c r="BL70" s="14">
        <f t="shared" si="68"/>
        <v>0.10583020466981657</v>
      </c>
      <c r="BM70" s="14">
        <f t="shared" si="68"/>
        <v>0.13239474396271417</v>
      </c>
      <c r="BN70" s="14">
        <f t="shared" si="68"/>
        <v>8.8433265609011033E-2</v>
      </c>
      <c r="BO70" s="14">
        <f t="shared" si="68"/>
        <v>0.10204910525028027</v>
      </c>
      <c r="BP70" s="14">
        <f t="shared" si="68"/>
        <v>8.4457308632150341E-2</v>
      </c>
      <c r="BR70" s="8" t="str">
        <f t="shared" si="29"/>
        <v>PANAMA</v>
      </c>
      <c r="BS70" s="8">
        <f t="shared" si="30"/>
        <v>6171</v>
      </c>
      <c r="BT70" s="14">
        <f t="shared" si="301"/>
        <v>1.431892418865466</v>
      </c>
      <c r="BU70" s="14">
        <f t="shared" si="301"/>
        <v>2.5256234543018659</v>
      </c>
      <c r="BV70" s="14">
        <f t="shared" si="301"/>
        <v>2.207349413372607</v>
      </c>
      <c r="BW70" s="14">
        <f t="shared" si="301"/>
        <v>1.9461605789415759</v>
      </c>
      <c r="BX70" s="14">
        <f t="shared" si="301"/>
        <v>1.5640459414881223</v>
      </c>
      <c r="BY70" s="14">
        <f t="shared" si="301"/>
        <v>1.4463526600440757</v>
      </c>
      <c r="BZ70" s="14">
        <f t="shared" si="300"/>
        <v>1.8637735897375913</v>
      </c>
      <c r="CA70" s="14">
        <f t="shared" si="300"/>
        <v>2.4929779997787671</v>
      </c>
      <c r="CB70" s="14">
        <f t="shared" si="300"/>
        <v>2.8009840590918564</v>
      </c>
      <c r="CC70" s="14">
        <f t="shared" si="300"/>
        <v>1.9864349789286653</v>
      </c>
      <c r="CD70" s="14">
        <f t="shared" si="300"/>
        <v>2.3850061232896795</v>
      </c>
      <c r="CE70" s="14">
        <f t="shared" si="300"/>
        <v>2.8658106095072586</v>
      </c>
    </row>
    <row r="71" spans="1:83" x14ac:dyDescent="0.3">
      <c r="A71" s="8" t="s">
        <v>3</v>
      </c>
      <c r="B71" s="8">
        <v>6240</v>
      </c>
      <c r="C71" s="33">
        <v>43.357889125799502</v>
      </c>
      <c r="D71" s="33">
        <v>20.831396551724101</v>
      </c>
      <c r="E71" s="33">
        <v>28.3586496350364</v>
      </c>
      <c r="F71" s="33">
        <v>43.359039855072403</v>
      </c>
      <c r="G71" s="33">
        <v>62.395379876796703</v>
      </c>
      <c r="H71" s="33">
        <v>83.915828571428506</v>
      </c>
      <c r="I71" s="33">
        <v>53.607851123595502</v>
      </c>
      <c r="J71" s="33">
        <v>49.422446236559097</v>
      </c>
      <c r="K71" s="33">
        <v>71.134773060029204</v>
      </c>
      <c r="L71" s="33">
        <v>63.829244712990899</v>
      </c>
      <c r="M71" s="33">
        <v>60.151364705882301</v>
      </c>
      <c r="N71" s="33">
        <v>69.129793103448193</v>
      </c>
      <c r="O71" s="10">
        <v>76.788335588633203</v>
      </c>
      <c r="P71" s="10">
        <v>78.257045790251098</v>
      </c>
      <c r="Q71" s="10">
        <v>100.320749601275</v>
      </c>
      <c r="R71" s="10">
        <v>140.09852008456599</v>
      </c>
      <c r="S71" s="10">
        <v>156.62644927536201</v>
      </c>
      <c r="T71" s="10">
        <v>190.55785063752199</v>
      </c>
      <c r="U71" s="10">
        <v>128.33116959064299</v>
      </c>
      <c r="V71" s="10">
        <v>90.033203592814303</v>
      </c>
      <c r="W71" s="10">
        <v>84.445213178294495</v>
      </c>
      <c r="X71" s="10">
        <v>77.332960151802595</v>
      </c>
      <c r="Y71" s="10">
        <v>77.723678756476602</v>
      </c>
      <c r="Z71" s="10">
        <v>44.011066997518597</v>
      </c>
      <c r="AA71" s="9">
        <v>84.348367346938701</v>
      </c>
      <c r="AB71" s="9">
        <v>103.905524475524</v>
      </c>
      <c r="AC71" s="9">
        <v>92.887987421383599</v>
      </c>
      <c r="AD71" s="9">
        <v>95.762464788732302</v>
      </c>
      <c r="AE71" s="9">
        <v>100.046623376623</v>
      </c>
      <c r="AF71" s="9">
        <v>119.666780185758</v>
      </c>
      <c r="AG71" s="9">
        <v>173.124195402298</v>
      </c>
      <c r="AH71" s="9">
        <v>289.92983024691301</v>
      </c>
      <c r="AI71" s="9">
        <v>378.44729999999998</v>
      </c>
      <c r="AJ71" s="9">
        <v>214.12033333333301</v>
      </c>
      <c r="AK71" s="9">
        <v>271.80528391167098</v>
      </c>
      <c r="AL71" s="9">
        <v>227.62474674384899</v>
      </c>
      <c r="AM71" s="11"/>
      <c r="AN71" s="8" t="str">
        <f t="shared" si="64"/>
        <v>PANAMA</v>
      </c>
      <c r="AO71" s="8">
        <f t="shared" si="65"/>
        <v>6240</v>
      </c>
      <c r="AP71" s="12">
        <f t="shared" si="14"/>
        <v>156.04</v>
      </c>
      <c r="AQ71" s="12">
        <f t="shared" si="15"/>
        <v>274.45</v>
      </c>
      <c r="AR71" s="12">
        <f t="shared" si="16"/>
        <v>262.98</v>
      </c>
      <c r="AS71" s="12">
        <f t="shared" si="17"/>
        <v>290.66000000000003</v>
      </c>
      <c r="AT71" s="12">
        <f t="shared" si="18"/>
        <v>267.18</v>
      </c>
      <c r="AU71" s="12">
        <f t="shared" si="19"/>
        <v>303.82</v>
      </c>
      <c r="AV71" s="12">
        <f t="shared" si="20"/>
        <v>353.4</v>
      </c>
      <c r="AW71" s="12">
        <f t="shared" si="21"/>
        <v>575.70000000000005</v>
      </c>
      <c r="AX71" s="12">
        <f t="shared" si="22"/>
        <v>805</v>
      </c>
      <c r="AY71" s="12">
        <f t="shared" si="23"/>
        <v>376.05</v>
      </c>
      <c r="AZ71" s="12">
        <f t="shared" si="24"/>
        <v>521.74</v>
      </c>
      <c r="BA71" s="12">
        <f t="shared" si="25"/>
        <v>526.35</v>
      </c>
      <c r="BC71" s="8" t="str">
        <f t="shared" si="26"/>
        <v>PANAMA</v>
      </c>
      <c r="BD71" s="8">
        <f t="shared" si="27"/>
        <v>6240</v>
      </c>
      <c r="BE71" s="14">
        <f t="shared" si="221"/>
        <v>5.0546291379644843E-2</v>
      </c>
      <c r="BF71" s="14">
        <f t="shared" si="222"/>
        <v>5.0175371835691075E-2</v>
      </c>
      <c r="BG71" s="14">
        <f t="shared" si="222"/>
        <v>5.4766287818825053E-2</v>
      </c>
      <c r="BH71" s="14">
        <f t="shared" si="69"/>
        <v>6.9016674654732268E-2</v>
      </c>
      <c r="BI71" s="14">
        <f t="shared" si="69"/>
        <v>7.8866276164076002E-2</v>
      </c>
      <c r="BJ71" s="14">
        <f t="shared" si="69"/>
        <v>9.742232449400455E-2</v>
      </c>
      <c r="BK71" s="14">
        <f t="shared" si="68"/>
        <v>8.7763341803357348E-2</v>
      </c>
      <c r="BL71" s="14">
        <f t="shared" si="68"/>
        <v>0.10613407118175067</v>
      </c>
      <c r="BM71" s="14">
        <f t="shared" si="68"/>
        <v>0.13199908390135978</v>
      </c>
      <c r="BN71" s="14">
        <f t="shared" si="68"/>
        <v>8.7817553104156496E-2</v>
      </c>
      <c r="BO71" s="14">
        <f t="shared" si="68"/>
        <v>0.10126341724352948</v>
      </c>
      <c r="BP71" s="14">
        <f t="shared" si="68"/>
        <v>8.4229306418872371E-2</v>
      </c>
      <c r="BR71" s="8" t="str">
        <f t="shared" si="29"/>
        <v>PANAMA</v>
      </c>
      <c r="BS71" s="8">
        <f t="shared" si="30"/>
        <v>6240</v>
      </c>
      <c r="BT71" s="14">
        <f t="shared" si="301"/>
        <v>1.4347438920120692</v>
      </c>
      <c r="BU71" s="14">
        <f t="shared" si="301"/>
        <v>2.5422170073925461</v>
      </c>
      <c r="BV71" s="14">
        <f t="shared" si="301"/>
        <v>2.231740740900956</v>
      </c>
      <c r="BW71" s="14">
        <f t="shared" si="301"/>
        <v>1.9573312846980704</v>
      </c>
      <c r="BX71" s="14">
        <f t="shared" si="301"/>
        <v>1.5744922757964728</v>
      </c>
      <c r="BY71" s="14">
        <f t="shared" si="301"/>
        <v>1.4494013334793638</v>
      </c>
      <c r="BZ71" s="14">
        <f t="shared" si="300"/>
        <v>1.8714650204220695</v>
      </c>
      <c r="CA71" s="14">
        <f t="shared" si="300"/>
        <v>2.5209806286027256</v>
      </c>
      <c r="CB71" s="14">
        <f t="shared" si="300"/>
        <v>2.8343438837964992</v>
      </c>
      <c r="CC71" s="14">
        <f t="shared" si="300"/>
        <v>1.9901853908628218</v>
      </c>
      <c r="CD71" s="14">
        <f t="shared" si="300"/>
        <v>2.3946033513495451</v>
      </c>
      <c r="CE71" s="14">
        <f t="shared" si="300"/>
        <v>2.9043164058855444</v>
      </c>
    </row>
    <row r="72" spans="1:83" x14ac:dyDescent="0.3">
      <c r="A72" s="8" t="s">
        <v>3</v>
      </c>
      <c r="B72" s="8">
        <v>6260</v>
      </c>
      <c r="C72" s="33">
        <v>38.514029850746198</v>
      </c>
      <c r="D72" s="33">
        <v>18.3875172413793</v>
      </c>
      <c r="E72" s="33">
        <v>25.1988686131386</v>
      </c>
      <c r="F72" s="33">
        <v>39.827210144927498</v>
      </c>
      <c r="G72" s="33">
        <v>57.742751540040999</v>
      </c>
      <c r="H72" s="33">
        <v>78.685409523809497</v>
      </c>
      <c r="I72" s="33">
        <v>48.240168539325801</v>
      </c>
      <c r="J72" s="33">
        <v>43.095080645161197</v>
      </c>
      <c r="K72" s="33">
        <v>61.731903367496301</v>
      </c>
      <c r="L72" s="33">
        <v>55.9995619335347</v>
      </c>
      <c r="M72" s="33">
        <v>52.0295058823529</v>
      </c>
      <c r="N72" s="33">
        <v>60.413310344827501</v>
      </c>
      <c r="O72" s="10">
        <v>68.168322056833503</v>
      </c>
      <c r="P72" s="10">
        <v>69.250782865583403</v>
      </c>
      <c r="Q72" s="10">
        <v>91.053125996810195</v>
      </c>
      <c r="R72" s="10">
        <v>132.510718816067</v>
      </c>
      <c r="S72" s="10">
        <v>152.81838768115901</v>
      </c>
      <c r="T72" s="10">
        <v>182.650291438979</v>
      </c>
      <c r="U72" s="10">
        <v>117.344122807017</v>
      </c>
      <c r="V72" s="10">
        <v>78.992500000000007</v>
      </c>
      <c r="W72" s="10">
        <v>72.480406976744106</v>
      </c>
      <c r="X72" s="10">
        <v>68.260303605312998</v>
      </c>
      <c r="Y72" s="10">
        <v>67.5809844559585</v>
      </c>
      <c r="Z72" s="10">
        <v>38.019305210918098</v>
      </c>
      <c r="AA72" s="9">
        <v>73.332585034013604</v>
      </c>
      <c r="AB72" s="9">
        <v>95.431958041957998</v>
      </c>
      <c r="AC72" s="9">
        <v>85.959842767295498</v>
      </c>
      <c r="AD72" s="9">
        <v>92.545070422535204</v>
      </c>
      <c r="AE72" s="9">
        <v>95.331428571428503</v>
      </c>
      <c r="AF72" s="9">
        <v>115.454334365325</v>
      </c>
      <c r="AG72" s="9">
        <v>166.64896551724101</v>
      </c>
      <c r="AH72" s="9">
        <v>276.32740740740701</v>
      </c>
      <c r="AI72" s="9">
        <v>342.41551428571398</v>
      </c>
      <c r="AJ72" s="9">
        <v>190.310116666666</v>
      </c>
      <c r="AK72" s="9">
        <v>245.09818611987299</v>
      </c>
      <c r="AL72" s="9">
        <v>211.19849493487601</v>
      </c>
      <c r="AM72" s="11"/>
      <c r="AN72" s="8" t="str">
        <f t="shared" si="64"/>
        <v>PANAMA</v>
      </c>
      <c r="AO72" s="8">
        <f t="shared" si="65"/>
        <v>6260</v>
      </c>
      <c r="AP72" s="12">
        <f t="shared" si="14"/>
        <v>137.41999999999999</v>
      </c>
      <c r="AQ72" s="12">
        <f t="shared" si="15"/>
        <v>252.64</v>
      </c>
      <c r="AR72" s="12">
        <f t="shared" si="16"/>
        <v>247.22</v>
      </c>
      <c r="AS72" s="12">
        <f t="shared" si="17"/>
        <v>286.05</v>
      </c>
      <c r="AT72" s="12">
        <f t="shared" si="18"/>
        <v>268.37</v>
      </c>
      <c r="AU72" s="12">
        <f t="shared" si="19"/>
        <v>298.52999999999997</v>
      </c>
      <c r="AV72" s="12">
        <f t="shared" si="20"/>
        <v>343.38</v>
      </c>
      <c r="AW72" s="12">
        <f t="shared" si="21"/>
        <v>569.79999999999995</v>
      </c>
      <c r="AX72" s="12">
        <f t="shared" si="22"/>
        <v>754.19</v>
      </c>
      <c r="AY72" s="12">
        <f t="shared" si="23"/>
        <v>338.14</v>
      </c>
      <c r="AZ72" s="12">
        <f t="shared" si="24"/>
        <v>481.92</v>
      </c>
      <c r="BA72" s="12">
        <f t="shared" si="25"/>
        <v>513.70000000000005</v>
      </c>
      <c r="BC72" s="8" t="str">
        <f t="shared" si="26"/>
        <v>PANAMA</v>
      </c>
      <c r="BD72" s="8">
        <f t="shared" si="27"/>
        <v>6260</v>
      </c>
      <c r="BE72" s="14">
        <f t="shared" si="221"/>
        <v>4.8533994154936005E-2</v>
      </c>
      <c r="BF72" s="14">
        <f t="shared" si="222"/>
        <v>4.9357742140171211E-2</v>
      </c>
      <c r="BG72" s="14">
        <f t="shared" si="222"/>
        <v>5.4518521074227812E-2</v>
      </c>
      <c r="BH72" s="14">
        <f t="shared" si="69"/>
        <v>7.1415351204957414E-2</v>
      </c>
      <c r="BI72" s="14">
        <f t="shared" si="69"/>
        <v>8.247197898973635E-2</v>
      </c>
      <c r="BJ72" s="14">
        <f t="shared" si="69"/>
        <v>0.101586710986023</v>
      </c>
      <c r="BK72" s="14">
        <f t="shared" si="68"/>
        <v>8.9573716607329296E-2</v>
      </c>
      <c r="BL72" s="14">
        <f t="shared" si="68"/>
        <v>0.10741703455228339</v>
      </c>
      <c r="BM72" s="14">
        <f t="shared" si="68"/>
        <v>0.1285040699826791</v>
      </c>
      <c r="BN72" s="14">
        <f t="shared" si="68"/>
        <v>8.4811504739933263E-2</v>
      </c>
      <c r="BO72" s="14">
        <f t="shared" si="68"/>
        <v>9.832944461280492E-2</v>
      </c>
      <c r="BP72" s="14">
        <f t="shared" si="68"/>
        <v>8.3479930954918263E-2</v>
      </c>
      <c r="BR72" s="8" t="str">
        <f t="shared" si="29"/>
        <v>PANAMA</v>
      </c>
      <c r="BS72" s="8">
        <f t="shared" si="30"/>
        <v>6260</v>
      </c>
      <c r="BT72" s="14">
        <f t="shared" si="301"/>
        <v>1.4228591463152944</v>
      </c>
      <c r="BU72" s="14">
        <f t="shared" si="301"/>
        <v>2.5721238806989799</v>
      </c>
      <c r="BV72" s="14">
        <f t="shared" si="301"/>
        <v>2.2787220120552085</v>
      </c>
      <c r="BW72" s="14">
        <f t="shared" si="301"/>
        <v>2.012768618316719</v>
      </c>
      <c r="BX72" s="14">
        <f t="shared" si="301"/>
        <v>1.6351798701621116</v>
      </c>
      <c r="BY72" s="14">
        <f t="shared" si="301"/>
        <v>1.4766893105378225</v>
      </c>
      <c r="BZ72" s="14">
        <f t="shared" si="300"/>
        <v>1.9263356417106854</v>
      </c>
      <c r="CA72" s="14">
        <f t="shared" si="300"/>
        <v>2.6655646106138997</v>
      </c>
      <c r="CB72" s="14">
        <f t="shared" si="300"/>
        <v>2.9491825976311117</v>
      </c>
      <c r="CC72" s="14">
        <f t="shared" si="300"/>
        <v>2.0034746224260767</v>
      </c>
      <c r="CD72" s="14">
        <f t="shared" si="300"/>
        <v>2.4628151447454854</v>
      </c>
      <c r="CE72" s="14">
        <f t="shared" si="300"/>
        <v>3.0921765042059648</v>
      </c>
    </row>
    <row r="73" spans="1:83" x14ac:dyDescent="0.3">
      <c r="A73" s="8" t="s">
        <v>3</v>
      </c>
      <c r="B73" s="8">
        <v>6263</v>
      </c>
      <c r="C73" s="33">
        <v>38.188081023454103</v>
      </c>
      <c r="D73" s="33">
        <v>18.248931034482698</v>
      </c>
      <c r="E73" s="33">
        <v>24.997591240875899</v>
      </c>
      <c r="F73" s="33">
        <v>39.629021739130401</v>
      </c>
      <c r="G73" s="33">
        <v>57.441991786447602</v>
      </c>
      <c r="H73" s="33">
        <v>78.366285714285695</v>
      </c>
      <c r="I73" s="33">
        <v>47.912963483146001</v>
      </c>
      <c r="J73" s="33">
        <v>42.614502688172003</v>
      </c>
      <c r="K73" s="33">
        <v>61.206178623718799</v>
      </c>
      <c r="L73" s="33">
        <v>55.599939577039201</v>
      </c>
      <c r="M73" s="33">
        <v>51.582894117647001</v>
      </c>
      <c r="N73" s="33">
        <v>59.943689655172399</v>
      </c>
      <c r="O73" s="10">
        <v>67.622435723951199</v>
      </c>
      <c r="P73" s="10">
        <v>68.751358936484394</v>
      </c>
      <c r="Q73" s="10">
        <v>90.811307814992006</v>
      </c>
      <c r="R73" s="10">
        <v>132.39987315010501</v>
      </c>
      <c r="S73" s="10">
        <v>152.92900362318801</v>
      </c>
      <c r="T73" s="10">
        <v>182.840801457194</v>
      </c>
      <c r="U73" s="10">
        <v>116.476228070175</v>
      </c>
      <c r="V73" s="10">
        <v>78.338038922155604</v>
      </c>
      <c r="W73" s="10">
        <v>71.932383720930204</v>
      </c>
      <c r="X73" s="10">
        <v>67.8133017077798</v>
      </c>
      <c r="Y73" s="10">
        <v>66.919559585492195</v>
      </c>
      <c r="Z73" s="10">
        <v>37.458014888337402</v>
      </c>
      <c r="AA73" s="9">
        <v>72.606326530612193</v>
      </c>
      <c r="AB73" s="9">
        <v>94.831608391608299</v>
      </c>
      <c r="AC73" s="9">
        <v>85.549245283018806</v>
      </c>
      <c r="AD73" s="9">
        <v>92.536901408450703</v>
      </c>
      <c r="AE73" s="9">
        <v>94.659610389610293</v>
      </c>
      <c r="AF73" s="9">
        <v>114.947151702786</v>
      </c>
      <c r="AG73" s="9">
        <v>166.14494252873499</v>
      </c>
      <c r="AH73" s="9">
        <v>275.22049382716</v>
      </c>
      <c r="AI73" s="9">
        <v>339.70769999999999</v>
      </c>
      <c r="AJ73" s="9">
        <v>189.03225</v>
      </c>
      <c r="AK73" s="9">
        <v>243.73772870662401</v>
      </c>
      <c r="AL73" s="9">
        <v>210.65</v>
      </c>
      <c r="AM73" s="11"/>
      <c r="AN73" s="8" t="str">
        <f t="shared" si="64"/>
        <v>PANAMA</v>
      </c>
      <c r="AO73" s="8">
        <f t="shared" si="65"/>
        <v>6263</v>
      </c>
      <c r="AP73" s="12">
        <f t="shared" si="14"/>
        <v>136.13999999999999</v>
      </c>
      <c r="AQ73" s="12">
        <f t="shared" si="15"/>
        <v>251.05</v>
      </c>
      <c r="AR73" s="12">
        <f t="shared" si="16"/>
        <v>247.12</v>
      </c>
      <c r="AS73" s="12">
        <f t="shared" si="17"/>
        <v>286.72000000000003</v>
      </c>
      <c r="AT73" s="12">
        <f t="shared" si="18"/>
        <v>268.5</v>
      </c>
      <c r="AU73" s="12">
        <f t="shared" si="19"/>
        <v>298.87</v>
      </c>
      <c r="AV73" s="12">
        <f t="shared" si="20"/>
        <v>342.04</v>
      </c>
      <c r="AW73" s="12">
        <f t="shared" si="21"/>
        <v>568.76</v>
      </c>
      <c r="AX73" s="12">
        <f t="shared" si="22"/>
        <v>748.13</v>
      </c>
      <c r="AY73" s="12">
        <f t="shared" si="23"/>
        <v>335.87</v>
      </c>
      <c r="AZ73" s="12">
        <f t="shared" si="24"/>
        <v>480.01</v>
      </c>
      <c r="BA73" s="12">
        <f t="shared" si="25"/>
        <v>516.37</v>
      </c>
      <c r="BC73" s="8" t="str">
        <f t="shared" ref="BC73:BC136" si="302">+A73</f>
        <v>PANAMA</v>
      </c>
      <c r="BD73" s="8">
        <f t="shared" ref="BD73:BD136" si="303">+B73</f>
        <v>6263</v>
      </c>
      <c r="BE73" s="14">
        <f t="shared" si="221"/>
        <v>4.8356056452936821E-2</v>
      </c>
      <c r="BF73" s="14">
        <f t="shared" si="222"/>
        <v>4.9281633844760989E-2</v>
      </c>
      <c r="BG73" s="14">
        <f t="shared" si="222"/>
        <v>5.4573803773320509E-2</v>
      </c>
      <c r="BH73" s="14">
        <f t="shared" si="222"/>
        <v>7.1704881367909201E-2</v>
      </c>
      <c r="BI73" s="14">
        <f t="shared" si="222"/>
        <v>8.2671999587603892E-2</v>
      </c>
      <c r="BJ73" s="14">
        <f t="shared" si="222"/>
        <v>0.10194853398270251</v>
      </c>
      <c r="BK73" s="14">
        <f t="shared" si="222"/>
        <v>8.9584183609775658E-2</v>
      </c>
      <c r="BL73" s="14">
        <f t="shared" si="222"/>
        <v>0.10737419917745425</v>
      </c>
      <c r="BM73" s="14">
        <f t="shared" si="222"/>
        <v>0.12815483188360605</v>
      </c>
      <c r="BN73" s="14">
        <f t="shared" si="222"/>
        <v>8.4681645171197806E-2</v>
      </c>
      <c r="BO73" s="14">
        <f t="shared" si="222"/>
        <v>9.8177427580834378E-2</v>
      </c>
      <c r="BP73" s="14">
        <f t="shared" si="222"/>
        <v>8.3490803567897842E-2</v>
      </c>
      <c r="BR73" s="8" t="str">
        <f t="shared" ref="BR73:BR136" si="304">+A73</f>
        <v>PANAMA</v>
      </c>
      <c r="BS73" s="8">
        <f t="shared" ref="BS73:BS136" si="305">+B73</f>
        <v>6263</v>
      </c>
      <c r="BT73" s="14">
        <f t="shared" si="301"/>
        <v>1.422237536508649</v>
      </c>
      <c r="BU73" s="14">
        <f t="shared" si="301"/>
        <v>2.573380002717836</v>
      </c>
      <c r="BV73" s="14">
        <f t="shared" si="301"/>
        <v>2.2874286600540357</v>
      </c>
      <c r="BW73" s="14">
        <f t="shared" si="301"/>
        <v>2.0199512457074698</v>
      </c>
      <c r="BX73" s="14">
        <f t="shared" si="301"/>
        <v>1.6406490922377688</v>
      </c>
      <c r="BY73" s="14">
        <f t="shared" si="301"/>
        <v>1.4809149118194327</v>
      </c>
      <c r="BZ73" s="14">
        <f t="shared" si="300"/>
        <v>1.9287120121576824</v>
      </c>
      <c r="CA73" s="14">
        <f t="shared" si="300"/>
        <v>2.6757686710649304</v>
      </c>
      <c r="CB73" s="14">
        <f t="shared" si="300"/>
        <v>2.9489223293695739</v>
      </c>
      <c r="CC73" s="14">
        <f t="shared" si="300"/>
        <v>2.0036022100079016</v>
      </c>
      <c r="CD73" s="14">
        <f t="shared" si="300"/>
        <v>2.4697851039027716</v>
      </c>
      <c r="CE73" s="14">
        <f t="shared" si="300"/>
        <v>3.1242581368230375</v>
      </c>
    </row>
    <row r="74" spans="1:83" x14ac:dyDescent="0.3">
      <c r="A74" s="8" t="s">
        <v>3</v>
      </c>
      <c r="B74" s="8">
        <v>6270</v>
      </c>
      <c r="C74" s="33">
        <v>46.026844349680097</v>
      </c>
      <c r="D74" s="33">
        <v>22.115344827586199</v>
      </c>
      <c r="E74" s="33">
        <v>29.966149635036398</v>
      </c>
      <c r="F74" s="33">
        <v>45.082862318840498</v>
      </c>
      <c r="G74" s="33">
        <v>65.394681318681293</v>
      </c>
      <c r="H74" s="33">
        <v>86.681771428571395</v>
      </c>
      <c r="I74" s="33">
        <v>55.957247191011199</v>
      </c>
      <c r="J74" s="33">
        <v>52.093561827956897</v>
      </c>
      <c r="K74" s="33">
        <v>75.224338461538395</v>
      </c>
      <c r="L74" s="33">
        <v>67.361903323262794</v>
      </c>
      <c r="M74" s="33">
        <v>63.6674823529411</v>
      </c>
      <c r="N74" s="33">
        <v>72.977413793103395</v>
      </c>
      <c r="O74" s="10">
        <v>80.774221921515505</v>
      </c>
      <c r="P74" s="10">
        <v>82.414800590841907</v>
      </c>
      <c r="Q74" s="10">
        <v>104.418916256157</v>
      </c>
      <c r="R74" s="10">
        <v>143.34900634249399</v>
      </c>
      <c r="S74" s="10">
        <v>156.26112318840501</v>
      </c>
      <c r="T74" s="10">
        <v>195.81285974498999</v>
      </c>
      <c r="U74" s="10">
        <v>132.85704678362501</v>
      </c>
      <c r="V74" s="10">
        <v>94.671152694610697</v>
      </c>
      <c r="W74" s="10">
        <v>89.4612596899224</v>
      </c>
      <c r="X74" s="10">
        <v>81.294573055028394</v>
      </c>
      <c r="Y74" s="10">
        <v>82.083031088082905</v>
      </c>
      <c r="Z74" s="10">
        <v>46.554119106699702</v>
      </c>
      <c r="AA74" s="9">
        <v>89.2895238095238</v>
      </c>
      <c r="AB74" s="9">
        <v>109.000069930069</v>
      </c>
      <c r="AC74" s="9">
        <v>95.951572327044005</v>
      </c>
      <c r="AD74" s="9">
        <v>97.604366197182998</v>
      </c>
      <c r="AE74" s="9">
        <v>102.077922077922</v>
      </c>
      <c r="AF74" s="9">
        <v>122.391021671826</v>
      </c>
      <c r="AG74" s="9">
        <v>176.36890804597701</v>
      </c>
      <c r="AH74" s="9">
        <v>290.142469135802</v>
      </c>
      <c r="AI74" s="9">
        <v>393.51479999999998</v>
      </c>
      <c r="AJ74" s="9">
        <v>225.624466666666</v>
      </c>
      <c r="AK74" s="9">
        <v>284.95104100946298</v>
      </c>
      <c r="AL74" s="9">
        <v>232.57668161434901</v>
      </c>
      <c r="AM74" s="11"/>
      <c r="AN74" s="8" t="str">
        <f t="shared" si="64"/>
        <v>PANAMA</v>
      </c>
      <c r="AO74" s="8">
        <f t="shared" si="65"/>
        <v>6270</v>
      </c>
      <c r="AP74" s="12">
        <f t="shared" si="14"/>
        <v>163.62</v>
      </c>
      <c r="AQ74" s="12">
        <f t="shared" si="15"/>
        <v>285.41000000000003</v>
      </c>
      <c r="AR74" s="12">
        <f t="shared" si="16"/>
        <v>268.51</v>
      </c>
      <c r="AS74" s="12">
        <f t="shared" si="17"/>
        <v>292.33</v>
      </c>
      <c r="AT74" s="12">
        <f t="shared" si="18"/>
        <v>260.77</v>
      </c>
      <c r="AU74" s="12">
        <f t="shared" si="19"/>
        <v>309.12</v>
      </c>
      <c r="AV74" s="12">
        <f t="shared" si="20"/>
        <v>357.86</v>
      </c>
      <c r="AW74" s="12">
        <f t="shared" si="21"/>
        <v>564.66999999999996</v>
      </c>
      <c r="AX74" s="12">
        <f t="shared" si="22"/>
        <v>825.74</v>
      </c>
      <c r="AY74" s="12">
        <f t="shared" si="23"/>
        <v>394.57</v>
      </c>
      <c r="AZ74" s="12">
        <f t="shared" si="24"/>
        <v>542.80999999999995</v>
      </c>
      <c r="BA74" s="12">
        <f t="shared" si="25"/>
        <v>525.14</v>
      </c>
      <c r="BC74" s="8" t="str">
        <f t="shared" si="302"/>
        <v>PANAMA</v>
      </c>
      <c r="BD74" s="8">
        <f t="shared" si="303"/>
        <v>6270</v>
      </c>
      <c r="BE74" s="14">
        <f t="shared" si="221"/>
        <v>5.1548394757825168E-2</v>
      </c>
      <c r="BF74" s="14">
        <f t="shared" si="222"/>
        <v>5.0937617549177382E-2</v>
      </c>
      <c r="BG74" s="14">
        <f t="shared" si="222"/>
        <v>5.4946788518781819E-2</v>
      </c>
      <c r="BH74" s="14">
        <f t="shared" si="222"/>
        <v>6.8233923300505817E-2</v>
      </c>
      <c r="BI74" s="14">
        <f t="shared" si="222"/>
        <v>7.72266572468156E-2</v>
      </c>
      <c r="BJ74" s="14">
        <f t="shared" si="222"/>
        <v>9.6585443433041082E-2</v>
      </c>
      <c r="BK74" s="14">
        <f t="shared" si="222"/>
        <v>8.711442663770487E-2</v>
      </c>
      <c r="BL74" s="14">
        <f t="shared" si="222"/>
        <v>0.10422417731072114</v>
      </c>
      <c r="BM74" s="14">
        <f t="shared" si="222"/>
        <v>0.13315866492445691</v>
      </c>
      <c r="BN74" s="14">
        <f t="shared" si="222"/>
        <v>8.9284692106238989E-2</v>
      </c>
      <c r="BO74" s="14">
        <f t="shared" si="222"/>
        <v>0.10274382490847572</v>
      </c>
      <c r="BP74" s="14">
        <f t="shared" si="222"/>
        <v>8.3995389306255497E-2</v>
      </c>
      <c r="BR74" s="8" t="str">
        <f t="shared" si="304"/>
        <v>PANAMA</v>
      </c>
      <c r="BS74" s="8">
        <f t="shared" si="305"/>
        <v>6270</v>
      </c>
      <c r="BT74" s="14">
        <f t="shared" si="301"/>
        <v>1.4301791225662566</v>
      </c>
      <c r="BU74" s="14">
        <f t="shared" si="301"/>
        <v>2.5245839073458192</v>
      </c>
      <c r="BV74" s="14">
        <f t="shared" si="301"/>
        <v>2.2017360989622077</v>
      </c>
      <c r="BW74" s="14">
        <f t="shared" si="301"/>
        <v>1.9302823521536505</v>
      </c>
      <c r="BX74" s="14">
        <f t="shared" si="301"/>
        <v>1.5213801676236864</v>
      </c>
      <c r="BY74" s="14">
        <f t="shared" si="301"/>
        <v>1.442013108664139</v>
      </c>
      <c r="BZ74" s="14">
        <f t="shared" si="300"/>
        <v>1.8508843730540594</v>
      </c>
      <c r="CA74" s="14">
        <f t="shared" si="300"/>
        <v>2.4410346191713455</v>
      </c>
      <c r="CB74" s="14">
        <f t="shared" si="300"/>
        <v>2.7939884557129258</v>
      </c>
      <c r="CC74" s="14">
        <f t="shared" si="300"/>
        <v>1.991113516179627</v>
      </c>
      <c r="CD74" s="14">
        <f t="shared" si="300"/>
        <v>2.380371648518675</v>
      </c>
      <c r="CE74" s="14">
        <f t="shared" si="300"/>
        <v>2.8168798445473051</v>
      </c>
    </row>
    <row r="75" spans="1:83" x14ac:dyDescent="0.3">
      <c r="A75" s="8" t="s">
        <v>3</v>
      </c>
      <c r="B75" s="8">
        <v>6290</v>
      </c>
      <c r="C75" s="33">
        <v>46.010916844349602</v>
      </c>
      <c r="D75" s="33">
        <v>22.109810344827501</v>
      </c>
      <c r="E75" s="33">
        <v>29.9581751824817</v>
      </c>
      <c r="F75" s="33">
        <v>45.069492753623102</v>
      </c>
      <c r="G75" s="33">
        <v>64.726570841889099</v>
      </c>
      <c r="H75" s="33">
        <v>86.660495238095194</v>
      </c>
      <c r="I75" s="33">
        <v>55.941896067415698</v>
      </c>
      <c r="J75" s="33">
        <v>52.0745698924731</v>
      </c>
      <c r="K75" s="33">
        <v>75.139912152269304</v>
      </c>
      <c r="L75" s="33">
        <v>67.503163580246905</v>
      </c>
      <c r="M75" s="33">
        <v>63.645152941176399</v>
      </c>
      <c r="N75" s="33">
        <v>72.911103448275796</v>
      </c>
      <c r="O75" s="10">
        <v>80.749052774018907</v>
      </c>
      <c r="P75" s="10">
        <v>82.386129985228905</v>
      </c>
      <c r="Q75" s="10">
        <v>105.03152</v>
      </c>
      <c r="R75" s="10">
        <v>143.34221987314999</v>
      </c>
      <c r="S75" s="10">
        <v>156.129221014492</v>
      </c>
      <c r="T75" s="10">
        <v>195.759344262295</v>
      </c>
      <c r="U75" s="10">
        <v>132.82064327485301</v>
      </c>
      <c r="V75" s="10">
        <v>94.642410179640706</v>
      </c>
      <c r="W75" s="10">
        <v>89.429961240310007</v>
      </c>
      <c r="X75" s="10">
        <v>81.271802656546399</v>
      </c>
      <c r="Y75" s="10">
        <v>82.051787564766798</v>
      </c>
      <c r="Z75" s="10">
        <v>46.540893300248101</v>
      </c>
      <c r="AA75" s="9">
        <v>89.256258503401298</v>
      </c>
      <c r="AB75" s="9">
        <v>108.96279720279701</v>
      </c>
      <c r="AC75" s="9">
        <v>95.950188679245201</v>
      </c>
      <c r="AD75" s="9">
        <v>97.607957746478803</v>
      </c>
      <c r="AE75" s="9">
        <v>102.090649350649</v>
      </c>
      <c r="AF75" s="9">
        <v>122.37600619195</v>
      </c>
      <c r="AG75" s="9">
        <v>176.37948275861999</v>
      </c>
      <c r="AH75" s="9">
        <v>290.01074074074</v>
      </c>
      <c r="AI75" s="9">
        <v>393.48152857142799</v>
      </c>
      <c r="AJ75" s="9">
        <v>225.55515</v>
      </c>
      <c r="AK75" s="9">
        <v>284.90736593059898</v>
      </c>
      <c r="AL75" s="9">
        <v>233.97950795947901</v>
      </c>
      <c r="AM75" s="11"/>
      <c r="AN75" s="8" t="str">
        <f t="shared" si="64"/>
        <v>PANAMA</v>
      </c>
      <c r="AO75" s="8">
        <f t="shared" si="65"/>
        <v>6290</v>
      </c>
      <c r="AP75" s="12">
        <f t="shared" ref="AP75:AP140" si="306">TRUNC(+SUM($AA75:$AL75)*((+C75+O75+AA75)/(SUM($C75:$N75)+SUM($O75:$Z75)+SUM($AA75:$AL75)))*(1+0.5*((+O75-C75)/C75 +(AA75-O75)/O75)),2)</f>
        <v>163.63</v>
      </c>
      <c r="AQ75" s="12">
        <f t="shared" ref="AQ75:AQ140" si="307">TRUNC(+SUM($AA75:$AL75)*((+D75+P75+AB75)/(SUM($C75:$N75)+SUM($O75:$Z75)+SUM($AA75:$AL75)))*(1+0.5*((+P75-D75)/D75 +(AB75-P75)/P75)),2)</f>
        <v>285.39999999999998</v>
      </c>
      <c r="AR75" s="12">
        <f t="shared" ref="AR75:AR140" si="308">TRUNC(+SUM($AA75:$AL75)*((+E75+Q75+AC75)/(SUM($C75:$N75)+SUM($O75:$Z75)+SUM($AA75:$AL75)))*(1+0.5*((+Q75-E75)/E75 +(AC75-Q75)/Q75)),2)</f>
        <v>270.29000000000002</v>
      </c>
      <c r="AS75" s="12">
        <f t="shared" ref="AS75:AS140" si="309">TRUNC(+SUM($AA75:$AL75)*((+F75+R75+AD75)/(SUM($C75:$N75)+SUM($O75:$Z75)+SUM($AA75:$AL75)))*(1+0.5*((+R75-F75)/F75 +(AD75-R75)/R75)),2)</f>
        <v>292.48</v>
      </c>
      <c r="AT75" s="12">
        <f t="shared" ref="AT75:AT140" si="310">TRUNC(+SUM($AA75:$AL75)*((+G75+S75+AE75)/(SUM($C75:$N75)+SUM($O75:$Z75)+SUM($AA75:$AL75)))*(1+0.5*((+S75-G75)/G75 +(AE75-S75)/S75)),2)</f>
        <v>262.22000000000003</v>
      </c>
      <c r="AU75" s="12">
        <f t="shared" ref="AU75:AU140" si="311">TRUNC(+SUM($AA75:$AL75)*((+H75+T75+AF75)/(SUM($C75:$N75)+SUM($O75:$Z75)+SUM($AA75:$AL75)))*(1+0.5*((+T75-H75)/H75 +(AF75-T75)/T75)),2)</f>
        <v>309.17</v>
      </c>
      <c r="AV75" s="12">
        <f t="shared" ref="AV75:AV140" si="312">TRUNC(+SUM($AA75:$AL75)*((+I75+U75+AG75)/(SUM($C75:$N75)+SUM($O75:$Z75)+SUM($AA75:$AL75)))*(1+0.5*((+U75-I75)/I75 +(AG75-U75)/U75)),2)</f>
        <v>358</v>
      </c>
      <c r="AW75" s="12">
        <f t="shared" ref="AW75:AW140" si="313">TRUNC(+SUM($AA75:$AL75)*((+J75+V75+AH75)/(SUM($C75:$N75)+SUM($O75:$Z75)+SUM($AA75:$AL75)))*(1+0.5*((+V75-J75)/J75 +(AH75-V75)/V75)),2)</f>
        <v>564.6</v>
      </c>
      <c r="AX75" s="12">
        <f t="shared" ref="AX75:AX140" si="314">TRUNC(+SUM($AA75:$AL75)*((+K75+W75+AI75)/(SUM($C75:$N75)+SUM($O75:$Z75)+SUM($AA75:$AL75)))*(1+0.5*((+W75-K75)/K75 +(AI75-W75)/W75)),2)</f>
        <v>826.14</v>
      </c>
      <c r="AY75" s="12">
        <f t="shared" ref="AY75:AY140" si="315">TRUNC(+SUM($AA75:$AL75)*((+L75+X75+AJ75)/(SUM($C75:$N75)+SUM($O75:$Z75)+SUM($AA75:$AL75)))*(1+0.5*((+X75-L75)/L75 +(AJ75-X75)/X75)),2)</f>
        <v>394.47</v>
      </c>
      <c r="AZ75" s="12">
        <f t="shared" ref="AZ75:AZ140" si="316">TRUNC(+SUM($AA75:$AL75)*((+M75+Y75+AK75)/(SUM($C75:$N75)+SUM($O75:$Z75)+SUM($AA75:$AL75)))*(1+0.5*((+Y75-M75)/M75 +(AK75-Y75)/Y75)),2)</f>
        <v>542.98</v>
      </c>
      <c r="BA75" s="12">
        <f t="shared" ref="BA75:BA140" si="317">TRUNC(+SUM($AA75:$AL75)*((+N75+Z75+AL75)/(SUM($C75:$N75)+SUM($O75:$Z75)+SUM($AA75:$AL75)))*(1+0.5*((+Z75-N75)/N75 +(AL75-Z75)/Z75)),2)</f>
        <v>530.29999999999995</v>
      </c>
      <c r="BC75" s="8" t="str">
        <f t="shared" si="302"/>
        <v>PANAMA</v>
      </c>
      <c r="BD75" s="8">
        <f t="shared" si="303"/>
        <v>6290</v>
      </c>
      <c r="BE75" s="14">
        <f t="shared" ref="BE75:BE103" si="318">(+C75+O75+AA75)/(SUM($C75:$N75)+SUM($O75:$Z75)+SUM($AA75:$AL75))</f>
        <v>5.1524887119795151E-2</v>
      </c>
      <c r="BF75" s="14">
        <f t="shared" ref="BF75:BF103" si="319">(+D75+P75+AB75)/(SUM($C75:$N75)+SUM($O75:$Z75)+SUM($AA75:$AL75))</f>
        <v>5.0914866219746967E-2</v>
      </c>
      <c r="BG75" s="14">
        <f t="shared" ref="BG75:BP97" si="320">(+E75+Q75+AC75)/(SUM($C75:$N75)+SUM($O75:$Z75)+SUM($AA75:$AL75))</f>
        <v>5.5084525597430802E-2</v>
      </c>
      <c r="BH75" s="14">
        <f t="shared" si="320"/>
        <v>6.8222333841119559E-2</v>
      </c>
      <c r="BI75" s="14">
        <f t="shared" si="320"/>
        <v>7.7030226264074145E-2</v>
      </c>
      <c r="BJ75" s="14">
        <f t="shared" si="320"/>
        <v>9.6553210086154168E-2</v>
      </c>
      <c r="BK75" s="14">
        <f t="shared" si="320"/>
        <v>8.7094852248028848E-2</v>
      </c>
      <c r="BL75" s="14">
        <f t="shared" si="320"/>
        <v>0.10416970388114997</v>
      </c>
      <c r="BM75" s="14">
        <f t="shared" si="320"/>
        <v>0.13310821942983997</v>
      </c>
      <c r="BN75" s="14">
        <f t="shared" si="320"/>
        <v>8.9286426081693182E-2</v>
      </c>
      <c r="BO75" s="14">
        <f t="shared" si="320"/>
        <v>0.10270912734358849</v>
      </c>
      <c r="BP75" s="14">
        <f t="shared" si="320"/>
        <v>8.4301621887378775E-2</v>
      </c>
      <c r="BR75" s="8" t="str">
        <f t="shared" si="304"/>
        <v>PANAMA</v>
      </c>
      <c r="BS75" s="8">
        <f t="shared" si="305"/>
        <v>6290</v>
      </c>
      <c r="BT75" s="14">
        <f t="shared" si="301"/>
        <v>1.4301756593561576</v>
      </c>
      <c r="BU75" s="14">
        <f t="shared" si="301"/>
        <v>2.5244058780564886</v>
      </c>
      <c r="BV75" s="14">
        <f t="shared" si="301"/>
        <v>2.2097377967830685</v>
      </c>
      <c r="BW75" s="14">
        <f t="shared" si="301"/>
        <v>1.9307073244398674</v>
      </c>
      <c r="BX75" s="14">
        <f t="shared" si="301"/>
        <v>1.5330102540580408</v>
      </c>
      <c r="BY75" s="14">
        <f t="shared" si="301"/>
        <v>1.4420287305229498</v>
      </c>
      <c r="BZ75" s="14">
        <f t="shared" si="300"/>
        <v>1.8511064969404389</v>
      </c>
      <c r="CA75" s="14">
        <f t="shared" si="300"/>
        <v>2.4408594881613546</v>
      </c>
      <c r="CB75" s="14">
        <f t="shared" si="300"/>
        <v>2.7950320127858674</v>
      </c>
      <c r="CC75" s="14">
        <f t="shared" si="300"/>
        <v>1.9896444665239659</v>
      </c>
      <c r="CD75" s="14">
        <f t="shared" si="300"/>
        <v>2.3807471503033417</v>
      </c>
      <c r="CE75" s="14">
        <f t="shared" si="300"/>
        <v>2.8328599814617563</v>
      </c>
    </row>
    <row r="76" spans="1:83" x14ac:dyDescent="0.3">
      <c r="A76" s="8" t="s">
        <v>3</v>
      </c>
      <c r="B76" s="8">
        <v>6380</v>
      </c>
      <c r="C76" s="33">
        <v>38.709829424307003</v>
      </c>
      <c r="D76" s="33">
        <v>18.492931034482702</v>
      </c>
      <c r="E76" s="33">
        <v>25.553905109489001</v>
      </c>
      <c r="F76" s="33">
        <v>40.297663043478202</v>
      </c>
      <c r="G76" s="33">
        <v>58.605092402464003</v>
      </c>
      <c r="H76" s="33">
        <v>79.449847619047603</v>
      </c>
      <c r="I76" s="33">
        <v>49.278047752808902</v>
      </c>
      <c r="J76" s="33">
        <v>44.0868817204301</v>
      </c>
      <c r="K76" s="33">
        <v>62.784011713030701</v>
      </c>
      <c r="L76" s="33">
        <v>56.819924471298997</v>
      </c>
      <c r="M76" s="33">
        <v>52.996000000000002</v>
      </c>
      <c r="N76" s="33">
        <v>61.013517241379297</v>
      </c>
      <c r="O76" s="10">
        <v>68.654898511501997</v>
      </c>
      <c r="P76" s="10">
        <v>70.031713441654304</v>
      </c>
      <c r="Q76" s="10">
        <v>91.9417065390749</v>
      </c>
      <c r="R76" s="10">
        <v>133.921226215644</v>
      </c>
      <c r="S76" s="10">
        <v>153.624800724637</v>
      </c>
      <c r="T76" s="10">
        <v>184.24650273224</v>
      </c>
      <c r="U76" s="10">
        <v>120.305014619883</v>
      </c>
      <c r="V76" s="10">
        <v>80.478308383233497</v>
      </c>
      <c r="W76" s="10">
        <v>73.795251937984403</v>
      </c>
      <c r="X76" s="10">
        <v>69.1486527514231</v>
      </c>
      <c r="Y76" s="10">
        <v>68.7728756476683</v>
      </c>
      <c r="Z76" s="10">
        <v>38.639702233250603</v>
      </c>
      <c r="AA76" s="9">
        <v>74.395510204081603</v>
      </c>
      <c r="AB76" s="9">
        <v>94.695384615384597</v>
      </c>
      <c r="AC76" s="9">
        <v>86.807327044025101</v>
      </c>
      <c r="AD76" s="9">
        <v>92.611197183098497</v>
      </c>
      <c r="AE76" s="9">
        <v>96.3272727272727</v>
      </c>
      <c r="AF76" s="9">
        <v>115.08811145510801</v>
      </c>
      <c r="AG76" s="9">
        <v>166.21494252873501</v>
      </c>
      <c r="AH76" s="9">
        <v>277.55195987654298</v>
      </c>
      <c r="AI76" s="9">
        <v>345.31295714285699</v>
      </c>
      <c r="AJ76" s="9">
        <v>193.1301</v>
      </c>
      <c r="AK76" s="9">
        <v>247.96891167192399</v>
      </c>
      <c r="AL76" s="9">
        <v>212.15955137481899</v>
      </c>
      <c r="AM76" s="11"/>
      <c r="AN76" s="8" t="str">
        <f t="shared" si="64"/>
        <v>PANAMA</v>
      </c>
      <c r="AO76" s="8">
        <f t="shared" si="65"/>
        <v>6380</v>
      </c>
      <c r="AP76" s="12">
        <f t="shared" si="306"/>
        <v>138.86000000000001</v>
      </c>
      <c r="AQ76" s="12">
        <f t="shared" si="307"/>
        <v>251.78</v>
      </c>
      <c r="AR76" s="12">
        <f t="shared" si="308"/>
        <v>248.14</v>
      </c>
      <c r="AS76" s="12">
        <f t="shared" si="309"/>
        <v>286.45999999999998</v>
      </c>
      <c r="AT76" s="12">
        <f t="shared" si="310"/>
        <v>268.02</v>
      </c>
      <c r="AU76" s="12">
        <f t="shared" si="311"/>
        <v>298.14999999999998</v>
      </c>
      <c r="AV76" s="12">
        <f t="shared" si="312"/>
        <v>343.27</v>
      </c>
      <c r="AW76" s="12">
        <f t="shared" si="313"/>
        <v>567.12</v>
      </c>
      <c r="AX76" s="12">
        <f t="shared" si="314"/>
        <v>754.43</v>
      </c>
      <c r="AY76" s="12">
        <f t="shared" si="315"/>
        <v>342.16</v>
      </c>
      <c r="AZ76" s="12">
        <f t="shared" si="316"/>
        <v>484.78</v>
      </c>
      <c r="BA76" s="12">
        <f t="shared" si="317"/>
        <v>510.61</v>
      </c>
      <c r="BC76" s="8" t="str">
        <f t="shared" si="302"/>
        <v>PANAMA</v>
      </c>
      <c r="BD76" s="8">
        <f t="shared" si="303"/>
        <v>6380</v>
      </c>
      <c r="BE76" s="14">
        <f t="shared" si="318"/>
        <v>4.8548219323645773E-2</v>
      </c>
      <c r="BF76" s="14">
        <f t="shared" si="319"/>
        <v>4.8938129966433944E-2</v>
      </c>
      <c r="BG76" s="14">
        <f t="shared" si="320"/>
        <v>5.4569382047570954E-2</v>
      </c>
      <c r="BH76" s="14">
        <f t="shared" si="320"/>
        <v>7.1270403754501208E-2</v>
      </c>
      <c r="BI76" s="14">
        <f t="shared" si="320"/>
        <v>8.2415720374725165E-2</v>
      </c>
      <c r="BJ76" s="14">
        <f t="shared" si="320"/>
        <v>0.10117345419636171</v>
      </c>
      <c r="BK76" s="14">
        <f t="shared" si="320"/>
        <v>8.9691757434044062E-2</v>
      </c>
      <c r="BL76" s="14">
        <f t="shared" si="320"/>
        <v>0.10740562287343283</v>
      </c>
      <c r="BM76" s="14">
        <f t="shared" si="320"/>
        <v>0.12871357049749141</v>
      </c>
      <c r="BN76" s="14">
        <f t="shared" si="320"/>
        <v>8.5231361524575569E-2</v>
      </c>
      <c r="BO76" s="14">
        <f t="shared" si="320"/>
        <v>9.8757084468693718E-2</v>
      </c>
      <c r="BP76" s="14">
        <f t="shared" si="320"/>
        <v>8.3285293538523625E-2</v>
      </c>
      <c r="BR76" s="8" t="str">
        <f t="shared" si="304"/>
        <v>PANAMA</v>
      </c>
      <c r="BS76" s="8">
        <f t="shared" si="305"/>
        <v>6380</v>
      </c>
      <c r="BT76" s="14">
        <f t="shared" si="301"/>
        <v>1.4285966924932292</v>
      </c>
      <c r="BU76" s="14">
        <f t="shared" si="301"/>
        <v>2.5695618223100687</v>
      </c>
      <c r="BV76" s="14">
        <f t="shared" si="301"/>
        <v>2.2710537300135298</v>
      </c>
      <c r="BW76" s="14">
        <f t="shared" si="301"/>
        <v>2.0074174653898016</v>
      </c>
      <c r="BX76" s="14">
        <f t="shared" si="301"/>
        <v>1.6241926356145298</v>
      </c>
      <c r="BY76" s="14">
        <f t="shared" si="301"/>
        <v>1.471835533292901</v>
      </c>
      <c r="BZ76" s="14">
        <f t="shared" si="300"/>
        <v>1.9114819119448474</v>
      </c>
      <c r="CA76" s="14">
        <f t="shared" si="300"/>
        <v>2.6371138535298586</v>
      </c>
      <c r="CB76" s="14">
        <f t="shared" si="300"/>
        <v>2.9273606423379426</v>
      </c>
      <c r="CC76" s="14">
        <f t="shared" si="300"/>
        <v>2.0049743897659082</v>
      </c>
      <c r="CD76" s="14">
        <f t="shared" si="300"/>
        <v>2.4516600889764932</v>
      </c>
      <c r="CE76" s="14">
        <f t="shared" si="300"/>
        <v>3.0620056692005466</v>
      </c>
    </row>
    <row r="77" spans="1:83" x14ac:dyDescent="0.3">
      <c r="A77" s="8" t="s">
        <v>3</v>
      </c>
      <c r="B77" s="8">
        <v>6440</v>
      </c>
      <c r="C77" s="33">
        <v>39.051876332622598</v>
      </c>
      <c r="D77" s="33">
        <v>18.940706896551699</v>
      </c>
      <c r="E77" s="33">
        <v>25.7996532846715</v>
      </c>
      <c r="F77" s="33">
        <v>40.468931159420201</v>
      </c>
      <c r="G77" s="33">
        <v>58.919671457905501</v>
      </c>
      <c r="H77" s="33">
        <v>79.737085714285698</v>
      </c>
      <c r="I77" s="33">
        <v>49.432710674157299</v>
      </c>
      <c r="J77" s="33">
        <v>44.302674731182698</v>
      </c>
      <c r="K77" s="33">
        <v>63.239677891654402</v>
      </c>
      <c r="L77" s="33">
        <v>57.0482024169184</v>
      </c>
      <c r="M77" s="33">
        <v>53.388470588235201</v>
      </c>
      <c r="N77" s="33">
        <v>61.575068965517197</v>
      </c>
      <c r="O77" s="10">
        <v>69.203139377537198</v>
      </c>
      <c r="P77" s="10">
        <v>70.373131462333802</v>
      </c>
      <c r="Q77" s="10">
        <v>91.882615629984002</v>
      </c>
      <c r="R77" s="10">
        <v>133.28689217758901</v>
      </c>
      <c r="S77" s="10">
        <v>152.76173913043399</v>
      </c>
      <c r="T77" s="10">
        <v>183.22604735883399</v>
      </c>
      <c r="U77" s="10">
        <v>120.48103801169501</v>
      </c>
      <c r="V77" s="10">
        <v>80.984910179640707</v>
      </c>
      <c r="W77" s="10">
        <v>74.149437984496103</v>
      </c>
      <c r="X77" s="10">
        <v>69.554611005692493</v>
      </c>
      <c r="Y77" s="10">
        <v>69.216917098445506</v>
      </c>
      <c r="Z77" s="10">
        <v>39.059801488833699</v>
      </c>
      <c r="AA77" s="9">
        <v>74.714353741496495</v>
      </c>
      <c r="AB77" s="9">
        <v>95.364895104895098</v>
      </c>
      <c r="AC77" s="9">
        <v>86.866761006289295</v>
      </c>
      <c r="AD77" s="9">
        <v>92.468802816901402</v>
      </c>
      <c r="AE77" s="9">
        <v>96.812207792207701</v>
      </c>
      <c r="AF77" s="9">
        <v>116.49773993808</v>
      </c>
      <c r="AG77" s="9">
        <v>168.00729885057399</v>
      </c>
      <c r="AH77" s="9">
        <v>276.66904320987601</v>
      </c>
      <c r="AI77" s="9">
        <v>345.06254285714198</v>
      </c>
      <c r="AJ77" s="9">
        <v>193.53096666666599</v>
      </c>
      <c r="AK77" s="9">
        <v>248.50665615141901</v>
      </c>
      <c r="AL77" s="9">
        <v>212.02798842257499</v>
      </c>
      <c r="AM77" s="11"/>
      <c r="AN77" s="8" t="str">
        <f t="shared" si="64"/>
        <v>PANAMA</v>
      </c>
      <c r="AO77" s="8">
        <f t="shared" si="65"/>
        <v>6440</v>
      </c>
      <c r="AP77" s="12">
        <f t="shared" si="306"/>
        <v>139.49</v>
      </c>
      <c r="AQ77" s="12">
        <f t="shared" si="307"/>
        <v>250.35</v>
      </c>
      <c r="AR77" s="12">
        <f t="shared" si="308"/>
        <v>246.46</v>
      </c>
      <c r="AS77" s="12">
        <f t="shared" si="309"/>
        <v>283.79000000000002</v>
      </c>
      <c r="AT77" s="12">
        <f t="shared" si="310"/>
        <v>266.10000000000002</v>
      </c>
      <c r="AU77" s="12">
        <f t="shared" si="311"/>
        <v>297.62</v>
      </c>
      <c r="AV77" s="12">
        <f t="shared" si="312"/>
        <v>346.17</v>
      </c>
      <c r="AW77" s="12">
        <f t="shared" si="313"/>
        <v>563.57000000000005</v>
      </c>
      <c r="AX77" s="12">
        <f t="shared" si="314"/>
        <v>751.47</v>
      </c>
      <c r="AY77" s="12">
        <f t="shared" si="315"/>
        <v>342.49</v>
      </c>
      <c r="AZ77" s="12">
        <f t="shared" si="316"/>
        <v>484.84</v>
      </c>
      <c r="BA77" s="12">
        <f t="shared" si="317"/>
        <v>506.77</v>
      </c>
      <c r="BC77" s="8" t="str">
        <f t="shared" si="302"/>
        <v>PANAMA</v>
      </c>
      <c r="BD77" s="8">
        <f t="shared" si="303"/>
        <v>6440</v>
      </c>
      <c r="BE77" s="14">
        <f t="shared" si="318"/>
        <v>4.87578409090813E-2</v>
      </c>
      <c r="BF77" s="14">
        <f t="shared" si="319"/>
        <v>4.9213353756989354E-2</v>
      </c>
      <c r="BG77" s="14">
        <f t="shared" si="320"/>
        <v>5.4508408095200196E-2</v>
      </c>
      <c r="BH77" s="14">
        <f t="shared" si="320"/>
        <v>7.0943776037451473E-2</v>
      </c>
      <c r="BI77" s="14">
        <f t="shared" si="320"/>
        <v>8.2207654819730816E-2</v>
      </c>
      <c r="BJ77" s="14">
        <f t="shared" si="320"/>
        <v>0.10111907218650415</v>
      </c>
      <c r="BK77" s="14">
        <f t="shared" si="320"/>
        <v>9.0049502411191834E-2</v>
      </c>
      <c r="BL77" s="14">
        <f t="shared" si="320"/>
        <v>0.10711376109014845</v>
      </c>
      <c r="BM77" s="14">
        <f t="shared" si="320"/>
        <v>0.12856414870607905</v>
      </c>
      <c r="BN77" s="14">
        <f t="shared" si="320"/>
        <v>8.5309535503099401E-2</v>
      </c>
      <c r="BO77" s="14">
        <f t="shared" si="320"/>
        <v>9.8894268735417956E-2</v>
      </c>
      <c r="BP77" s="14">
        <f t="shared" si="320"/>
        <v>8.3318677749106118E-2</v>
      </c>
      <c r="BR77" s="8" t="str">
        <f t="shared" si="304"/>
        <v>PANAMA</v>
      </c>
      <c r="BS77" s="8">
        <f t="shared" si="305"/>
        <v>6440</v>
      </c>
      <c r="BT77" s="14">
        <f t="shared" si="301"/>
        <v>1.4258602635715976</v>
      </c>
      <c r="BU77" s="14">
        <f t="shared" si="301"/>
        <v>2.5352879760133455</v>
      </c>
      <c r="BV77" s="14">
        <f t="shared" si="301"/>
        <v>2.2533998700367288</v>
      </c>
      <c r="BW77" s="14">
        <f t="shared" si="301"/>
        <v>1.9936593166315495</v>
      </c>
      <c r="BX77" s="14">
        <f t="shared" si="301"/>
        <v>1.6132292173978569</v>
      </c>
      <c r="BY77" s="14">
        <f t="shared" si="301"/>
        <v>1.4668458479505952</v>
      </c>
      <c r="BZ77" s="14">
        <f t="shared" si="300"/>
        <v>1.9158722117495535</v>
      </c>
      <c r="CA77" s="14">
        <f t="shared" si="300"/>
        <v>2.6221475386518014</v>
      </c>
      <c r="CB77" s="14">
        <f t="shared" si="300"/>
        <v>2.9130620828497187</v>
      </c>
      <c r="CC77" s="14">
        <f t="shared" si="300"/>
        <v>2.0008285810093502</v>
      </c>
      <c r="CD77" s="14">
        <f t="shared" si="300"/>
        <v>2.4433679089943512</v>
      </c>
      <c r="CE77" s="14">
        <f t="shared" si="300"/>
        <v>3.0313179607609579</v>
      </c>
    </row>
    <row r="78" spans="1:83" x14ac:dyDescent="0.3">
      <c r="A78" s="8" t="s">
        <v>3</v>
      </c>
      <c r="B78" s="8">
        <v>6460</v>
      </c>
      <c r="C78" s="33">
        <v>43.121002132196097</v>
      </c>
      <c r="D78" s="33">
        <v>20.713068965517198</v>
      </c>
      <c r="E78" s="33">
        <v>28.119981751824799</v>
      </c>
      <c r="F78" s="33">
        <v>42.758206521739098</v>
      </c>
      <c r="G78" s="33">
        <v>61.459117043121097</v>
      </c>
      <c r="H78" s="33">
        <v>82.771314285714197</v>
      </c>
      <c r="I78" s="33">
        <v>52.791179775280803</v>
      </c>
      <c r="J78" s="33">
        <v>48.519771505376298</v>
      </c>
      <c r="K78" s="33">
        <v>69.7825622254758</v>
      </c>
      <c r="L78" s="33">
        <v>62.693821752265798</v>
      </c>
      <c r="M78" s="33">
        <v>59.023458823529403</v>
      </c>
      <c r="N78" s="33">
        <v>67.816551724137895</v>
      </c>
      <c r="O78" s="10">
        <v>75.5284032476319</v>
      </c>
      <c r="P78" s="10">
        <v>76.970192023633601</v>
      </c>
      <c r="Q78" s="10">
        <v>98.899968102073302</v>
      </c>
      <c r="R78" s="10">
        <v>138.68881606765299</v>
      </c>
      <c r="S78" s="10">
        <v>155.69490942028901</v>
      </c>
      <c r="T78" s="10">
        <v>188.87249544626499</v>
      </c>
      <c r="U78" s="10">
        <v>126.75175438596401</v>
      </c>
      <c r="V78" s="10">
        <v>88.473772455089801</v>
      </c>
      <c r="W78" s="10">
        <v>82.799670542635596</v>
      </c>
      <c r="X78" s="10">
        <v>76.031005692599607</v>
      </c>
      <c r="Y78" s="10">
        <v>76.190103626942999</v>
      </c>
      <c r="Z78" s="10">
        <v>43.131339950372201</v>
      </c>
      <c r="AA78" s="9">
        <v>82.740680272108804</v>
      </c>
      <c r="AB78" s="9">
        <v>102.246293706293</v>
      </c>
      <c r="AC78" s="9">
        <v>91.722232704402501</v>
      </c>
      <c r="AD78" s="9">
        <v>94.880070422535198</v>
      </c>
      <c r="AE78" s="9">
        <v>98.831428571428503</v>
      </c>
      <c r="AF78" s="9">
        <v>118.176532507739</v>
      </c>
      <c r="AG78" s="9">
        <v>171.271379310344</v>
      </c>
      <c r="AH78" s="9">
        <v>287.22060185185097</v>
      </c>
      <c r="AI78" s="9">
        <v>372.51585714285699</v>
      </c>
      <c r="AJ78" s="9">
        <v>210.5487</v>
      </c>
      <c r="AK78" s="9">
        <v>267.97933753943198</v>
      </c>
      <c r="AL78" s="9">
        <v>225.19612156295199</v>
      </c>
      <c r="AM78" s="11"/>
      <c r="AN78" s="8" t="str">
        <f t="shared" si="64"/>
        <v>PANAMA</v>
      </c>
      <c r="AO78" s="8">
        <f t="shared" si="65"/>
        <v>6460</v>
      </c>
      <c r="AP78" s="12">
        <f t="shared" si="306"/>
        <v>152.52000000000001</v>
      </c>
      <c r="AQ78" s="12">
        <f t="shared" si="307"/>
        <v>268.27999999999997</v>
      </c>
      <c r="AR78" s="12">
        <f t="shared" si="308"/>
        <v>258.62</v>
      </c>
      <c r="AS78" s="12">
        <f t="shared" si="309"/>
        <v>288.70999999999998</v>
      </c>
      <c r="AT78" s="12">
        <f t="shared" si="310"/>
        <v>266.3</v>
      </c>
      <c r="AU78" s="12">
        <f t="shared" si="311"/>
        <v>301.51</v>
      </c>
      <c r="AV78" s="12">
        <f t="shared" si="312"/>
        <v>350.17</v>
      </c>
      <c r="AW78" s="12">
        <f t="shared" si="313"/>
        <v>572.12</v>
      </c>
      <c r="AX78" s="12">
        <f t="shared" si="314"/>
        <v>794.19</v>
      </c>
      <c r="AY78" s="12">
        <f t="shared" si="315"/>
        <v>369.97</v>
      </c>
      <c r="AZ78" s="12">
        <f t="shared" si="316"/>
        <v>515.70000000000005</v>
      </c>
      <c r="BA78" s="12">
        <f t="shared" si="317"/>
        <v>523.75</v>
      </c>
      <c r="BC78" s="8" t="str">
        <f t="shared" si="302"/>
        <v>PANAMA</v>
      </c>
      <c r="BD78" s="8">
        <f t="shared" si="303"/>
        <v>6460</v>
      </c>
      <c r="BE78" s="14">
        <f t="shared" si="318"/>
        <v>5.0461922336972109E-2</v>
      </c>
      <c r="BF78" s="14">
        <f t="shared" si="319"/>
        <v>5.0095959933913844E-2</v>
      </c>
      <c r="BG78" s="14">
        <f t="shared" si="320"/>
        <v>5.4809803533000211E-2</v>
      </c>
      <c r="BH78" s="14">
        <f t="shared" si="320"/>
        <v>6.9238742622457605E-2</v>
      </c>
      <c r="BI78" s="14">
        <f t="shared" si="320"/>
        <v>7.9175861313942844E-2</v>
      </c>
      <c r="BJ78" s="14">
        <f t="shared" si="320"/>
        <v>9.7676525494259703E-2</v>
      </c>
      <c r="BK78" s="14">
        <f t="shared" si="320"/>
        <v>8.790286067854032E-2</v>
      </c>
      <c r="BL78" s="14">
        <f t="shared" si="320"/>
        <v>0.10629451400712601</v>
      </c>
      <c r="BM78" s="14">
        <f t="shared" si="320"/>
        <v>0.13157280780035685</v>
      </c>
      <c r="BN78" s="14">
        <f t="shared" si="320"/>
        <v>8.7516788918519398E-2</v>
      </c>
      <c r="BO78" s="14">
        <f t="shared" si="320"/>
        <v>0.10102726129861721</v>
      </c>
      <c r="BP78" s="14">
        <f t="shared" si="320"/>
        <v>8.4226952062293872E-2</v>
      </c>
      <c r="BR78" s="8" t="str">
        <f t="shared" si="304"/>
        <v>PANAMA</v>
      </c>
      <c r="BS78" s="8">
        <f t="shared" si="305"/>
        <v>6460</v>
      </c>
      <c r="BT78" s="14">
        <f t="shared" si="301"/>
        <v>1.423518281725523</v>
      </c>
      <c r="BU78" s="14">
        <f t="shared" si="301"/>
        <v>2.5222044182145926</v>
      </c>
      <c r="BV78" s="14">
        <f t="shared" si="301"/>
        <v>2.2222475696798316</v>
      </c>
      <c r="BW78" s="14">
        <f t="shared" si="301"/>
        <v>1.9638410910076085</v>
      </c>
      <c r="BX78" s="14">
        <f t="shared" si="301"/>
        <v>1.5840424153040511</v>
      </c>
      <c r="BY78" s="14">
        <f t="shared" si="301"/>
        <v>1.4537770478716983</v>
      </c>
      <c r="BZ78" s="14">
        <f t="shared" si="300"/>
        <v>1.8761186392108029</v>
      </c>
      <c r="CA78" s="14">
        <f t="shared" si="300"/>
        <v>2.534925380952135</v>
      </c>
      <c r="CB78" s="14">
        <f t="shared" si="300"/>
        <v>2.8427699041327084</v>
      </c>
      <c r="CC78" s="14">
        <f t="shared" si="300"/>
        <v>1.9909915410817982</v>
      </c>
      <c r="CD78" s="14">
        <f t="shared" si="300"/>
        <v>2.4040452218751609</v>
      </c>
      <c r="CE78" s="14">
        <f t="shared" si="300"/>
        <v>2.928585830677874</v>
      </c>
    </row>
    <row r="79" spans="1:83" x14ac:dyDescent="0.3">
      <c r="A79" s="8" t="s">
        <v>3</v>
      </c>
      <c r="B79" s="8">
        <v>6520</v>
      </c>
      <c r="C79" s="33">
        <v>41.454925373134301</v>
      </c>
      <c r="D79" s="33">
        <v>19.889465517241302</v>
      </c>
      <c r="E79" s="33">
        <v>27.135164233576599</v>
      </c>
      <c r="F79" s="33">
        <v>41.846739130434699</v>
      </c>
      <c r="G79" s="33">
        <v>60.380266940451698</v>
      </c>
      <c r="H79" s="33">
        <v>81.565580952380898</v>
      </c>
      <c r="I79" s="33">
        <v>51.449002808988702</v>
      </c>
      <c r="J79" s="33">
        <v>46.845537634408601</v>
      </c>
      <c r="K79" s="33">
        <v>67.144685212298597</v>
      </c>
      <c r="L79" s="33">
        <v>60.510785498489398</v>
      </c>
      <c r="M79" s="33">
        <v>56.748776470588197</v>
      </c>
      <c r="N79" s="33">
        <v>65.291931034482701</v>
      </c>
      <c r="O79" s="10">
        <v>73.044776725304402</v>
      </c>
      <c r="P79" s="10">
        <v>74.460989660265795</v>
      </c>
      <c r="Q79" s="10">
        <v>96.405103668261503</v>
      </c>
      <c r="R79" s="10">
        <v>137.082600422832</v>
      </c>
      <c r="S79" s="10">
        <v>155.16458333333301</v>
      </c>
      <c r="T79" s="10">
        <v>187.400418943533</v>
      </c>
      <c r="U79" s="10">
        <v>124.35884502923901</v>
      </c>
      <c r="V79" s="10">
        <v>85.526257485029902</v>
      </c>
      <c r="W79" s="10">
        <v>79.484593023255798</v>
      </c>
      <c r="X79" s="10">
        <v>73.567286527514199</v>
      </c>
      <c r="Y79" s="10">
        <v>73.501683937823799</v>
      </c>
      <c r="Z79" s="10">
        <v>41.458759305210897</v>
      </c>
      <c r="AA79" s="9">
        <v>79.781904761904698</v>
      </c>
      <c r="AB79" s="9">
        <v>99.634265734265696</v>
      </c>
      <c r="AC79" s="9">
        <v>90.102421383647695</v>
      </c>
      <c r="AD79" s="9">
        <v>94.291056338028099</v>
      </c>
      <c r="AE79" s="9">
        <v>98.058571428571398</v>
      </c>
      <c r="AF79" s="9">
        <v>117.32303405572701</v>
      </c>
      <c r="AG79" s="9">
        <v>169.91701149425199</v>
      </c>
      <c r="AH79" s="9">
        <v>284.547808641975</v>
      </c>
      <c r="AI79" s="9">
        <v>363.72089999999997</v>
      </c>
      <c r="AJ79" s="9">
        <v>204.47370000000001</v>
      </c>
      <c r="AK79" s="9">
        <v>260.95753943217602</v>
      </c>
      <c r="AL79" s="9">
        <v>220.91904486251801</v>
      </c>
      <c r="AM79" s="11"/>
      <c r="AN79" s="8" t="str">
        <f t="shared" ref="AN79:AN140" si="321">+A79</f>
        <v>PANAMA</v>
      </c>
      <c r="AO79" s="8">
        <f t="shared" ref="AO79:AO140" si="322">+B79</f>
        <v>6520</v>
      </c>
      <c r="AP79" s="12">
        <f t="shared" si="306"/>
        <v>147.93</v>
      </c>
      <c r="AQ79" s="12">
        <f t="shared" si="307"/>
        <v>262.98</v>
      </c>
      <c r="AR79" s="12">
        <f t="shared" si="308"/>
        <v>255.75</v>
      </c>
      <c r="AS79" s="12">
        <f t="shared" si="309"/>
        <v>288.89999999999998</v>
      </c>
      <c r="AT79" s="12">
        <f t="shared" si="310"/>
        <v>267.86</v>
      </c>
      <c r="AU79" s="12">
        <f t="shared" si="311"/>
        <v>301.27999999999997</v>
      </c>
      <c r="AV79" s="12">
        <f t="shared" si="312"/>
        <v>348.94</v>
      </c>
      <c r="AW79" s="12">
        <f t="shared" si="313"/>
        <v>573.09</v>
      </c>
      <c r="AX79" s="12">
        <f t="shared" si="314"/>
        <v>784.17</v>
      </c>
      <c r="AY79" s="12">
        <f t="shared" si="315"/>
        <v>360.82</v>
      </c>
      <c r="AZ79" s="12">
        <f t="shared" si="316"/>
        <v>505.7</v>
      </c>
      <c r="BA79" s="12">
        <f t="shared" si="317"/>
        <v>521.29</v>
      </c>
      <c r="BC79" s="8" t="str">
        <f t="shared" si="302"/>
        <v>PANAMA</v>
      </c>
      <c r="BD79" s="8">
        <f t="shared" si="303"/>
        <v>6520</v>
      </c>
      <c r="BE79" s="14">
        <f t="shared" si="318"/>
        <v>4.9746330128389651E-2</v>
      </c>
      <c r="BF79" s="14">
        <f t="shared" si="319"/>
        <v>4.9670311679465201E-2</v>
      </c>
      <c r="BG79" s="14">
        <f t="shared" si="320"/>
        <v>5.4703787571370545E-2</v>
      </c>
      <c r="BH79" s="14">
        <f t="shared" si="320"/>
        <v>6.9958820247908893E-2</v>
      </c>
      <c r="BI79" s="14">
        <f t="shared" si="320"/>
        <v>8.0299003068325922E-2</v>
      </c>
      <c r="BJ79" s="14">
        <f t="shared" si="320"/>
        <v>9.8910350385090912E-2</v>
      </c>
      <c r="BK79" s="14">
        <f t="shared" si="320"/>
        <v>8.8523783923135563E-2</v>
      </c>
      <c r="BL79" s="14">
        <f t="shared" si="320"/>
        <v>0.10675339050814778</v>
      </c>
      <c r="BM79" s="14">
        <f t="shared" si="320"/>
        <v>0.13067654142802221</v>
      </c>
      <c r="BN79" s="14">
        <f t="shared" si="320"/>
        <v>8.6687095546122972E-2</v>
      </c>
      <c r="BO79" s="14">
        <f t="shared" si="320"/>
        <v>0.10016986488549212</v>
      </c>
      <c r="BP79" s="14">
        <f t="shared" si="320"/>
        <v>8.3900720628528297E-2</v>
      </c>
      <c r="BR79" s="8" t="str">
        <f t="shared" si="304"/>
        <v>PANAMA</v>
      </c>
      <c r="BS79" s="8">
        <f t="shared" si="305"/>
        <v>6520</v>
      </c>
      <c r="BT79" s="14">
        <f t="shared" si="301"/>
        <v>1.4271308777519767</v>
      </c>
      <c r="BU79" s="14">
        <f t="shared" si="301"/>
        <v>2.5409067249279689</v>
      </c>
      <c r="BV79" s="14">
        <f t="shared" si="301"/>
        <v>2.2436984273034559</v>
      </c>
      <c r="BW79" s="14">
        <f t="shared" si="301"/>
        <v>1.9818331594889862</v>
      </c>
      <c r="BX79" s="14">
        <f t="shared" si="301"/>
        <v>1.6008772641500206</v>
      </c>
      <c r="BY79" s="14">
        <f t="shared" si="301"/>
        <v>1.4617991077550037</v>
      </c>
      <c r="BZ79" s="14">
        <f t="shared" si="300"/>
        <v>1.8917363921005248</v>
      </c>
      <c r="CA79" s="14">
        <f t="shared" si="300"/>
        <v>2.5763652362324887</v>
      </c>
      <c r="CB79" s="14">
        <f t="shared" si="300"/>
        <v>2.879886668959065</v>
      </c>
      <c r="CC79" s="14">
        <f t="shared" si="300"/>
        <v>1.9975910613695098</v>
      </c>
      <c r="CD79" s="14">
        <f t="shared" si="300"/>
        <v>2.4227865773600623</v>
      </c>
      <c r="CE79" s="14">
        <f t="shared" si="300"/>
        <v>2.9818105325901785</v>
      </c>
    </row>
    <row r="80" spans="1:83" x14ac:dyDescent="0.3">
      <c r="A80" s="8" t="s">
        <v>3</v>
      </c>
      <c r="B80" s="8">
        <v>6550</v>
      </c>
      <c r="C80" s="33">
        <v>41.015095948827202</v>
      </c>
      <c r="D80" s="33">
        <v>19.6707068965517</v>
      </c>
      <c r="E80" s="33">
        <v>26.849507299270002</v>
      </c>
      <c r="F80" s="33">
        <v>41.468514492753599</v>
      </c>
      <c r="G80" s="33">
        <v>59.9289117043121</v>
      </c>
      <c r="H80" s="33">
        <v>81.041276190476097</v>
      </c>
      <c r="I80" s="33">
        <v>50.9300561797752</v>
      </c>
      <c r="J80" s="33">
        <v>46.221532258064499</v>
      </c>
      <c r="K80" s="33">
        <v>66.166120058565099</v>
      </c>
      <c r="L80" s="33">
        <v>59.699456193353399</v>
      </c>
      <c r="M80" s="33">
        <v>55.919694117646998</v>
      </c>
      <c r="N80" s="33">
        <v>64.363</v>
      </c>
      <c r="O80" s="10">
        <v>72.115520974289495</v>
      </c>
      <c r="P80" s="10">
        <v>73.522215657311605</v>
      </c>
      <c r="Q80" s="10">
        <v>95.423875598086099</v>
      </c>
      <c r="R80" s="10">
        <v>136.309619450317</v>
      </c>
      <c r="S80" s="10">
        <v>154.82849637681099</v>
      </c>
      <c r="T80" s="10">
        <v>186.69451730418899</v>
      </c>
      <c r="U80" s="10">
        <v>123.396286549707</v>
      </c>
      <c r="V80" s="10">
        <v>84.415778443113695</v>
      </c>
      <c r="W80" s="10">
        <v>78.258604651162699</v>
      </c>
      <c r="X80" s="10">
        <v>72.647779886148001</v>
      </c>
      <c r="Y80" s="10">
        <v>72.508549222797896</v>
      </c>
      <c r="Z80" s="10">
        <v>40.843275434243097</v>
      </c>
      <c r="AA80" s="9">
        <v>78.681156462584994</v>
      </c>
      <c r="AB80" s="9">
        <v>98.692727272727197</v>
      </c>
      <c r="AC80" s="9">
        <v>89.434182389937106</v>
      </c>
      <c r="AD80" s="9">
        <v>93.965211267605596</v>
      </c>
      <c r="AE80" s="9">
        <v>97.614805194805101</v>
      </c>
      <c r="AF80" s="9">
        <v>116.750309597523</v>
      </c>
      <c r="AG80" s="9">
        <v>169.16057471264301</v>
      </c>
      <c r="AH80" s="9">
        <v>283.22047839506098</v>
      </c>
      <c r="AI80" s="9">
        <v>360.154</v>
      </c>
      <c r="AJ80" s="9">
        <v>202.02258333333299</v>
      </c>
      <c r="AK80" s="9">
        <v>258.15367507886401</v>
      </c>
      <c r="AL80" s="9">
        <v>219.17625180897201</v>
      </c>
      <c r="AM80" s="11"/>
      <c r="AN80" s="8" t="str">
        <f t="shared" si="321"/>
        <v>PANAMA</v>
      </c>
      <c r="AO80" s="8">
        <f t="shared" si="322"/>
        <v>6550</v>
      </c>
      <c r="AP80" s="12">
        <f t="shared" si="306"/>
        <v>145.9</v>
      </c>
      <c r="AQ80" s="12">
        <f t="shared" si="307"/>
        <v>260.23</v>
      </c>
      <c r="AR80" s="12">
        <f t="shared" si="308"/>
        <v>253.84</v>
      </c>
      <c r="AS80" s="12">
        <f t="shared" si="309"/>
        <v>288.47000000000003</v>
      </c>
      <c r="AT80" s="12">
        <f t="shared" si="310"/>
        <v>268.02</v>
      </c>
      <c r="AU80" s="12">
        <f t="shared" si="311"/>
        <v>300.64999999999998</v>
      </c>
      <c r="AV80" s="12">
        <f t="shared" si="312"/>
        <v>347.88</v>
      </c>
      <c r="AW80" s="12">
        <f t="shared" si="313"/>
        <v>572.48</v>
      </c>
      <c r="AX80" s="12">
        <f t="shared" si="314"/>
        <v>779.26</v>
      </c>
      <c r="AY80" s="12">
        <f t="shared" si="315"/>
        <v>356.86</v>
      </c>
      <c r="AZ80" s="12">
        <f t="shared" si="316"/>
        <v>501.26</v>
      </c>
      <c r="BA80" s="12">
        <f t="shared" si="317"/>
        <v>519.66999999999996</v>
      </c>
      <c r="BC80" s="8" t="str">
        <f t="shared" si="302"/>
        <v>PANAMA</v>
      </c>
      <c r="BD80" s="8">
        <f t="shared" si="303"/>
        <v>6550</v>
      </c>
      <c r="BE80" s="14">
        <f t="shared" si="318"/>
        <v>4.9547578316108107E-2</v>
      </c>
      <c r="BF80" s="14">
        <f t="shared" si="319"/>
        <v>4.9566661601122601E-2</v>
      </c>
      <c r="BG80" s="14">
        <f t="shared" si="320"/>
        <v>5.4686930765672499E-2</v>
      </c>
      <c r="BH80" s="14">
        <f t="shared" si="320"/>
        <v>7.0194985641641797E-2</v>
      </c>
      <c r="BI80" s="14">
        <f t="shared" si="320"/>
        <v>8.0689972403012081E-2</v>
      </c>
      <c r="BJ80" s="14">
        <f t="shared" si="320"/>
        <v>9.931796660942338E-2</v>
      </c>
      <c r="BK80" s="14">
        <f t="shared" si="320"/>
        <v>8.8727321801566283E-2</v>
      </c>
      <c r="BL80" s="14">
        <f t="shared" si="320"/>
        <v>0.10690507081514646</v>
      </c>
      <c r="BM80" s="14">
        <f t="shared" si="320"/>
        <v>0.13033951690194231</v>
      </c>
      <c r="BN80" s="14">
        <f t="shared" si="320"/>
        <v>8.6372251929428823E-2</v>
      </c>
      <c r="BO80" s="14">
        <f t="shared" si="320"/>
        <v>9.985934408706032E-2</v>
      </c>
      <c r="BP80" s="14">
        <f t="shared" si="320"/>
        <v>8.3792399127875242E-2</v>
      </c>
      <c r="BR80" s="8" t="str">
        <f t="shared" si="304"/>
        <v>PANAMA</v>
      </c>
      <c r="BS80" s="8">
        <f t="shared" si="305"/>
        <v>6550</v>
      </c>
      <c r="BT80" s="14">
        <f t="shared" si="301"/>
        <v>1.4246555344590643</v>
      </c>
      <c r="BU80" s="14">
        <f t="shared" si="301"/>
        <v>2.5400011813084422</v>
      </c>
      <c r="BV80" s="14">
        <f t="shared" si="301"/>
        <v>2.2456288645591806</v>
      </c>
      <c r="BW80" s="14">
        <f t="shared" si="301"/>
        <v>1.9882071398290231</v>
      </c>
      <c r="BX80" s="14">
        <f t="shared" si="301"/>
        <v>1.6070032311653111</v>
      </c>
      <c r="BY80" s="14">
        <f t="shared" si="301"/>
        <v>1.4645257222827559</v>
      </c>
      <c r="BZ80" s="14">
        <f t="shared" si="300"/>
        <v>1.8968651717714502</v>
      </c>
      <c r="CA80" s="14">
        <f t="shared" si="300"/>
        <v>2.5906979043687022</v>
      </c>
      <c r="CB80" s="14">
        <f t="shared" si="300"/>
        <v>2.8924302142634466</v>
      </c>
      <c r="CC80" s="14">
        <f t="shared" si="300"/>
        <v>1.9988709417966459</v>
      </c>
      <c r="CD80" s="14">
        <f t="shared" si="300"/>
        <v>2.4284877402234075</v>
      </c>
      <c r="CE80" s="14">
        <f t="shared" si="300"/>
        <v>3.0004260168832912</v>
      </c>
    </row>
    <row r="81" spans="1:83" x14ac:dyDescent="0.3">
      <c r="A81" s="8" t="s">
        <v>4</v>
      </c>
      <c r="B81" s="8">
        <v>27101</v>
      </c>
      <c r="C81" s="33">
        <v>58.304029850746197</v>
      </c>
      <c r="D81" s="33">
        <v>43.695224137931</v>
      </c>
      <c r="E81" s="33">
        <v>46.373649635036401</v>
      </c>
      <c r="F81" s="33">
        <v>55.292282608695601</v>
      </c>
      <c r="G81" s="33">
        <v>72.814763860369595</v>
      </c>
      <c r="H81" s="33">
        <v>90.070609523809495</v>
      </c>
      <c r="I81" s="33">
        <v>87.914099290780101</v>
      </c>
      <c r="J81" s="33">
        <v>100.054327956989</v>
      </c>
      <c r="K81" s="33">
        <v>99.153367496339598</v>
      </c>
      <c r="L81" s="33">
        <v>90.524486404833794</v>
      </c>
      <c r="M81" s="33">
        <v>80.064941176470498</v>
      </c>
      <c r="N81" s="33">
        <v>90.393827586206797</v>
      </c>
      <c r="O81" s="10">
        <v>113.62193504736101</v>
      </c>
      <c r="P81" s="10">
        <v>111.941669128508</v>
      </c>
      <c r="Q81" s="10">
        <v>106.006905901116</v>
      </c>
      <c r="R81" s="10">
        <v>119.43270613107801</v>
      </c>
      <c r="S81" s="10">
        <v>127.892898550724</v>
      </c>
      <c r="T81" s="10">
        <v>150.619508196721</v>
      </c>
      <c r="U81" s="10">
        <v>165.51723684210501</v>
      </c>
      <c r="V81" s="10">
        <v>139.23066565809299</v>
      </c>
      <c r="W81" s="10">
        <v>103.56375968992199</v>
      </c>
      <c r="X81" s="10">
        <v>90.799886148007502</v>
      </c>
      <c r="Y81" s="10">
        <v>98.631036269429998</v>
      </c>
      <c r="Z81" s="10">
        <v>85.633622828784098</v>
      </c>
      <c r="AA81" s="9">
        <v>70.556394557823097</v>
      </c>
      <c r="AB81" s="9">
        <v>104.59538461538401</v>
      </c>
      <c r="AC81" s="9">
        <v>84.320220125786093</v>
      </c>
      <c r="AD81" s="9">
        <v>88.396478873239403</v>
      </c>
      <c r="AE81" s="9">
        <v>100.14532467532401</v>
      </c>
      <c r="AF81" s="9">
        <v>124.18402476780101</v>
      </c>
      <c r="AG81" s="9">
        <v>142.297916666666</v>
      </c>
      <c r="AH81" s="9">
        <v>144.886728395061</v>
      </c>
      <c r="AI81" s="9">
        <v>175.648985714285</v>
      </c>
      <c r="AJ81" s="9">
        <v>138.93029999999999</v>
      </c>
      <c r="AK81" s="9">
        <v>145.319826498422</v>
      </c>
      <c r="AL81" s="9">
        <v>120.912981186685</v>
      </c>
      <c r="AM81" s="11"/>
      <c r="AN81" s="8" t="str">
        <f t="shared" si="321"/>
        <v>EL SALVADOR</v>
      </c>
      <c r="AO81" s="8">
        <f t="shared" si="322"/>
        <v>27101</v>
      </c>
      <c r="AP81" s="12">
        <f t="shared" si="306"/>
        <v>119.09</v>
      </c>
      <c r="AQ81" s="12">
        <f t="shared" si="307"/>
        <v>173.88</v>
      </c>
      <c r="AR81" s="12">
        <f t="shared" si="308"/>
        <v>139.38999999999999</v>
      </c>
      <c r="AS81" s="12">
        <f t="shared" si="309"/>
        <v>145.84</v>
      </c>
      <c r="AT81" s="12">
        <f t="shared" si="310"/>
        <v>146.01</v>
      </c>
      <c r="AU81" s="12">
        <f t="shared" si="311"/>
        <v>174.11</v>
      </c>
      <c r="AV81" s="12">
        <f t="shared" si="312"/>
        <v>207.41</v>
      </c>
      <c r="AW81" s="12">
        <f t="shared" si="313"/>
        <v>178.57</v>
      </c>
      <c r="AX81" s="12">
        <f t="shared" si="314"/>
        <v>198.17</v>
      </c>
      <c r="AY81" s="12">
        <f t="shared" si="315"/>
        <v>155.04</v>
      </c>
      <c r="AZ81" s="12">
        <f t="shared" si="316"/>
        <v>167.52</v>
      </c>
      <c r="BA81" s="12">
        <f t="shared" si="317"/>
        <v>133.88999999999999</v>
      </c>
      <c r="BC81" s="8" t="str">
        <f t="shared" si="302"/>
        <v>EL SALVADOR</v>
      </c>
      <c r="BD81" s="8">
        <f t="shared" si="303"/>
        <v>27101</v>
      </c>
      <c r="BE81" s="14">
        <f t="shared" si="318"/>
        <v>6.4357474336090015E-2</v>
      </c>
      <c r="BF81" s="14">
        <f t="shared" si="319"/>
        <v>6.9068497117809907E-2</v>
      </c>
      <c r="BG81" s="14">
        <f t="shared" si="320"/>
        <v>6.2822978666060028E-2</v>
      </c>
      <c r="BH81" s="14">
        <f t="shared" si="320"/>
        <v>6.9835319720469996E-2</v>
      </c>
      <c r="BI81" s="14">
        <f t="shared" si="320"/>
        <v>7.9849678297398349E-2</v>
      </c>
      <c r="BJ81" s="14">
        <f t="shared" si="320"/>
        <v>9.6841594224768457E-2</v>
      </c>
      <c r="BK81" s="14">
        <f t="shared" si="320"/>
        <v>0.10503087848630022</v>
      </c>
      <c r="BL81" s="14">
        <f t="shared" si="320"/>
        <v>0.10196338321432731</v>
      </c>
      <c r="BM81" s="14">
        <f t="shared" si="320"/>
        <v>0.10042251096236406</v>
      </c>
      <c r="BN81" s="14">
        <f t="shared" si="320"/>
        <v>8.4999098145027235E-2</v>
      </c>
      <c r="BO81" s="14">
        <f t="shared" si="320"/>
        <v>8.5997343615522623E-2</v>
      </c>
      <c r="BP81" s="14">
        <f t="shared" si="320"/>
        <v>7.881124321386164E-2</v>
      </c>
      <c r="BR81" s="8" t="str">
        <f t="shared" si="304"/>
        <v>EL SALVADOR</v>
      </c>
      <c r="BS81" s="8">
        <f t="shared" si="305"/>
        <v>27101</v>
      </c>
      <c r="BT81" s="14">
        <f t="shared" si="301"/>
        <v>1.2848793408020152</v>
      </c>
      <c r="BU81" s="14">
        <f t="shared" si="301"/>
        <v>1.7481241175938478</v>
      </c>
      <c r="BV81" s="14">
        <f t="shared" si="301"/>
        <v>1.5406758578114945</v>
      </c>
      <c r="BW81" s="14">
        <f t="shared" si="301"/>
        <v>1.4500805804167527</v>
      </c>
      <c r="BX81" s="14">
        <f t="shared" si="301"/>
        <v>1.2697274628777673</v>
      </c>
      <c r="BY81" s="14">
        <f t="shared" si="301"/>
        <v>1.2483632264263831</v>
      </c>
      <c r="BZ81" s="14">
        <f t="shared" si="300"/>
        <v>1.37121604852228</v>
      </c>
      <c r="CA81" s="14">
        <f t="shared" si="300"/>
        <v>1.216087170387923</v>
      </c>
      <c r="CB81" s="14">
        <f t="shared" si="300"/>
        <v>1.3702636662403989</v>
      </c>
      <c r="CC81" s="14">
        <f t="shared" si="300"/>
        <v>1.2665567848624388</v>
      </c>
      <c r="CD81" s="14">
        <f t="shared" si="300"/>
        <v>1.3526280453264885</v>
      </c>
      <c r="CE81" s="14">
        <f t="shared" si="300"/>
        <v>1.1796597436349805</v>
      </c>
    </row>
    <row r="82" spans="1:83" x14ac:dyDescent="0.3">
      <c r="A82" s="8" t="s">
        <v>4</v>
      </c>
      <c r="B82" s="8">
        <v>27131</v>
      </c>
      <c r="C82" s="33">
        <v>58.614200426439197</v>
      </c>
      <c r="D82" s="33">
        <v>44.551913793103402</v>
      </c>
      <c r="E82" s="33">
        <v>47.015510948905103</v>
      </c>
      <c r="F82" s="33">
        <v>56.422318840579699</v>
      </c>
      <c r="G82" s="33">
        <v>74.0550102669404</v>
      </c>
      <c r="H82" s="33">
        <v>91.185409523809497</v>
      </c>
      <c r="I82" s="33">
        <v>87.297331460674101</v>
      </c>
      <c r="J82" s="33">
        <v>99.068481182795594</v>
      </c>
      <c r="K82" s="33">
        <v>98.842723279648595</v>
      </c>
      <c r="L82" s="33">
        <v>91.3211329305135</v>
      </c>
      <c r="M82" s="33">
        <v>81.949011764705801</v>
      </c>
      <c r="N82" s="33">
        <v>92.172379310344795</v>
      </c>
      <c r="O82" s="10">
        <v>113.15198917456</v>
      </c>
      <c r="P82" s="10">
        <v>110.96073855243699</v>
      </c>
      <c r="Q82" s="10">
        <v>104.63947368421</v>
      </c>
      <c r="R82" s="10">
        <v>117.10816067653199</v>
      </c>
      <c r="S82" s="10">
        <v>125.468677536231</v>
      </c>
      <c r="T82" s="10">
        <v>147.85593806921599</v>
      </c>
      <c r="U82" s="10">
        <v>161.258435672514</v>
      </c>
      <c r="V82" s="10">
        <v>137.23244011976001</v>
      </c>
      <c r="W82" s="10">
        <v>103.718527131782</v>
      </c>
      <c r="X82" s="10">
        <v>91.090815939278897</v>
      </c>
      <c r="Y82" s="10">
        <v>99.917331606217601</v>
      </c>
      <c r="Z82" s="10">
        <v>87.574689826302702</v>
      </c>
      <c r="AA82" s="9">
        <v>71.524829931972704</v>
      </c>
      <c r="AB82" s="9">
        <v>103.25846153846101</v>
      </c>
      <c r="AC82" s="9">
        <v>84.134874213836397</v>
      </c>
      <c r="AD82" s="9">
        <v>87.169859154929497</v>
      </c>
      <c r="AE82" s="9">
        <v>98.308831168831105</v>
      </c>
      <c r="AF82" s="9">
        <v>120.602074303405</v>
      </c>
      <c r="AG82" s="9">
        <v>136.60913793103401</v>
      </c>
      <c r="AH82" s="9">
        <v>136.37757716049299</v>
      </c>
      <c r="AI82" s="9">
        <v>165.675557142857</v>
      </c>
      <c r="AJ82" s="9">
        <v>131.31921666666599</v>
      </c>
      <c r="AK82" s="9">
        <v>136.981072555205</v>
      </c>
      <c r="AL82" s="9">
        <v>116.3601447178</v>
      </c>
      <c r="AM82" s="11"/>
      <c r="AN82" s="8" t="str">
        <f t="shared" si="321"/>
        <v>EL SALVADOR</v>
      </c>
      <c r="AO82" s="8">
        <f t="shared" si="322"/>
        <v>27131</v>
      </c>
      <c r="AP82" s="12">
        <f t="shared" si="306"/>
        <v>116.62</v>
      </c>
      <c r="AQ82" s="12">
        <f t="shared" si="307"/>
        <v>165.6</v>
      </c>
      <c r="AR82" s="12">
        <f t="shared" si="308"/>
        <v>133.63</v>
      </c>
      <c r="AS82" s="12">
        <f t="shared" si="309"/>
        <v>137.52000000000001</v>
      </c>
      <c r="AT82" s="12">
        <f t="shared" si="310"/>
        <v>138.04</v>
      </c>
      <c r="AU82" s="12">
        <f t="shared" si="311"/>
        <v>163.96</v>
      </c>
      <c r="AV82" s="12">
        <f t="shared" si="312"/>
        <v>194.13</v>
      </c>
      <c r="AW82" s="12">
        <f t="shared" si="313"/>
        <v>165.85</v>
      </c>
      <c r="AX82" s="12">
        <f t="shared" si="314"/>
        <v>182.31</v>
      </c>
      <c r="AY82" s="12">
        <f t="shared" si="315"/>
        <v>143.13999999999999</v>
      </c>
      <c r="AZ82" s="12">
        <f t="shared" si="316"/>
        <v>154.49</v>
      </c>
      <c r="BA82" s="12">
        <f t="shared" si="317"/>
        <v>126.22</v>
      </c>
      <c r="BC82" s="8" t="str">
        <f t="shared" si="302"/>
        <v>EL SALVADOR</v>
      </c>
      <c r="BD82" s="8">
        <f t="shared" si="303"/>
        <v>27131</v>
      </c>
      <c r="BE82" s="14">
        <f t="shared" si="318"/>
        <v>6.5563057742664549E-2</v>
      </c>
      <c r="BF82" s="14">
        <f t="shared" si="319"/>
        <v>6.9734696801708781E-2</v>
      </c>
      <c r="BG82" s="14">
        <f t="shared" si="320"/>
        <v>6.3541614320138579E-2</v>
      </c>
      <c r="BH82" s="14">
        <f t="shared" si="320"/>
        <v>7.0254592178116998E-2</v>
      </c>
      <c r="BI82" s="14">
        <f t="shared" si="320"/>
        <v>8.0261123803454945E-2</v>
      </c>
      <c r="BJ82" s="14">
        <f t="shared" si="320"/>
        <v>9.6918178409662006E-2</v>
      </c>
      <c r="BK82" s="14">
        <f t="shared" si="320"/>
        <v>0.10379581194426765</v>
      </c>
      <c r="BL82" s="14">
        <f t="shared" si="320"/>
        <v>0.10043092408871661</v>
      </c>
      <c r="BM82" s="14">
        <f t="shared" si="320"/>
        <v>9.9233959079135972E-2</v>
      </c>
      <c r="BN82" s="14">
        <f t="shared" si="320"/>
        <v>8.4545556022681892E-2</v>
      </c>
      <c r="BO82" s="14">
        <f t="shared" si="320"/>
        <v>8.5924304076628877E-2</v>
      </c>
      <c r="BP82" s="14">
        <f t="shared" si="320"/>
        <v>7.9796181532823182E-2</v>
      </c>
      <c r="BR82" s="8" t="str">
        <f t="shared" si="304"/>
        <v>EL SALVADOR</v>
      </c>
      <c r="BS82" s="8">
        <f t="shared" si="305"/>
        <v>27131</v>
      </c>
      <c r="BT82" s="14">
        <f t="shared" si="301"/>
        <v>1.2812831977062014</v>
      </c>
      <c r="BU82" s="14">
        <f t="shared" si="301"/>
        <v>1.7105898874863472</v>
      </c>
      <c r="BV82" s="14">
        <f t="shared" si="301"/>
        <v>1.5148412742777171</v>
      </c>
      <c r="BW82" s="14">
        <f t="shared" si="301"/>
        <v>1.409958945110509</v>
      </c>
      <c r="BX82" s="14">
        <f t="shared" si="301"/>
        <v>1.2388980200215078</v>
      </c>
      <c r="BY82" s="14">
        <f t="shared" si="301"/>
        <v>1.218579825645294</v>
      </c>
      <c r="BZ82" s="14">
        <f t="shared" si="300"/>
        <v>1.347188133062279</v>
      </c>
      <c r="CA82" s="14">
        <f t="shared" si="300"/>
        <v>1.1894993772725839</v>
      </c>
      <c r="CB82" s="14">
        <f t="shared" si="300"/>
        <v>1.3233431567627147</v>
      </c>
      <c r="CC82" s="14">
        <f t="shared" si="300"/>
        <v>1.2195537727706534</v>
      </c>
      <c r="CD82" s="14">
        <f t="shared" si="300"/>
        <v>1.2951031268216062</v>
      </c>
      <c r="CE82" s="14">
        <f t="shared" si="300"/>
        <v>1.1394073147846311</v>
      </c>
    </row>
    <row r="83" spans="1:83" x14ac:dyDescent="0.3">
      <c r="A83" s="8" t="s">
        <v>4</v>
      </c>
      <c r="B83" s="8">
        <v>27161</v>
      </c>
      <c r="C83" s="33">
        <v>58.746289978678</v>
      </c>
      <c r="D83" s="33">
        <v>44.273396551724097</v>
      </c>
      <c r="E83" s="33">
        <v>46.462244525547398</v>
      </c>
      <c r="F83" s="33">
        <v>55.359637681159398</v>
      </c>
      <c r="G83" s="33">
        <v>72.913531827515399</v>
      </c>
      <c r="H83" s="33">
        <v>89.8543047619047</v>
      </c>
      <c r="I83" s="33">
        <v>87.762598314606706</v>
      </c>
      <c r="J83" s="33">
        <v>99.479099462365497</v>
      </c>
      <c r="K83" s="33">
        <v>98.759458272327905</v>
      </c>
      <c r="L83" s="33">
        <v>90.9505135951661</v>
      </c>
      <c r="M83" s="33">
        <v>81.181082352941104</v>
      </c>
      <c r="N83" s="33">
        <v>91.792448275862</v>
      </c>
      <c r="O83" s="10">
        <v>113.20646820027</v>
      </c>
      <c r="P83" s="10">
        <v>110.483028064992</v>
      </c>
      <c r="Q83" s="10">
        <v>104.742057416267</v>
      </c>
      <c r="R83" s="10">
        <v>116.96731501057</v>
      </c>
      <c r="S83" s="10">
        <v>125.70778985507199</v>
      </c>
      <c r="T83" s="10">
        <v>147.43852459016301</v>
      </c>
      <c r="U83" s="10">
        <v>162.37966374269001</v>
      </c>
      <c r="V83" s="10">
        <v>138.57121257484999</v>
      </c>
      <c r="W83" s="10">
        <v>104.118062015503</v>
      </c>
      <c r="X83" s="10">
        <v>91.381176470588201</v>
      </c>
      <c r="Y83" s="10">
        <v>100.099896373056</v>
      </c>
      <c r="Z83" s="10">
        <v>87.758486352357295</v>
      </c>
      <c r="AA83" s="9">
        <v>71.7008163265306</v>
      </c>
      <c r="AB83" s="9">
        <v>103.96062937062899</v>
      </c>
      <c r="AC83" s="9">
        <v>83.9611949685534</v>
      </c>
      <c r="AD83" s="9">
        <v>87.141830985915405</v>
      </c>
      <c r="AE83" s="9">
        <v>99.135454545454493</v>
      </c>
      <c r="AF83" s="9">
        <v>122.279349845201</v>
      </c>
      <c r="AG83" s="9">
        <v>139.01310344827499</v>
      </c>
      <c r="AH83" s="9">
        <v>138.800570987654</v>
      </c>
      <c r="AI83" s="9">
        <v>168.367142857142</v>
      </c>
      <c r="AJ83" s="9">
        <v>133.28424999999999</v>
      </c>
      <c r="AK83" s="9">
        <v>138.68810725552001</v>
      </c>
      <c r="AL83" s="9">
        <v>117.229985528219</v>
      </c>
      <c r="AM83" s="11"/>
      <c r="AN83" s="8" t="str">
        <f t="shared" si="321"/>
        <v>EL SALVADOR</v>
      </c>
      <c r="AO83" s="8">
        <f t="shared" si="322"/>
        <v>27161</v>
      </c>
      <c r="AP83" s="12">
        <f t="shared" si="306"/>
        <v>117.56</v>
      </c>
      <c r="AQ83" s="12">
        <f t="shared" si="307"/>
        <v>167.54</v>
      </c>
      <c r="AR83" s="12">
        <f t="shared" si="308"/>
        <v>135.43</v>
      </c>
      <c r="AS83" s="12">
        <f t="shared" si="309"/>
        <v>139.74</v>
      </c>
      <c r="AT83" s="12">
        <f t="shared" si="310"/>
        <v>140.99</v>
      </c>
      <c r="AU83" s="12">
        <f t="shared" si="311"/>
        <v>167.38</v>
      </c>
      <c r="AV83" s="12">
        <f t="shared" si="312"/>
        <v>198.47</v>
      </c>
      <c r="AW83" s="12">
        <f t="shared" si="313"/>
        <v>170.06</v>
      </c>
      <c r="AX83" s="12">
        <f t="shared" si="314"/>
        <v>186.89</v>
      </c>
      <c r="AY83" s="12">
        <f t="shared" si="315"/>
        <v>146.51</v>
      </c>
      <c r="AZ83" s="12">
        <f t="shared" si="316"/>
        <v>157.88999999999999</v>
      </c>
      <c r="BA83" s="12">
        <f t="shared" si="317"/>
        <v>128.18</v>
      </c>
      <c r="BC83" s="8" t="str">
        <f t="shared" si="302"/>
        <v>EL SALVADOR</v>
      </c>
      <c r="BD83" s="8">
        <f t="shared" si="303"/>
        <v>27161</v>
      </c>
      <c r="BE83" s="14">
        <f t="shared" si="318"/>
        <v>6.5428785896880295E-2</v>
      </c>
      <c r="BF83" s="14">
        <f t="shared" si="319"/>
        <v>6.9473812430480078E-2</v>
      </c>
      <c r="BG83" s="14">
        <f t="shared" si="320"/>
        <v>6.3149465296828425E-2</v>
      </c>
      <c r="BH83" s="14">
        <f t="shared" si="320"/>
        <v>6.967567592071934E-2</v>
      </c>
      <c r="BI83" s="14">
        <f t="shared" si="320"/>
        <v>7.995722780061984E-2</v>
      </c>
      <c r="BJ83" s="14">
        <f t="shared" si="320"/>
        <v>9.6556642663347333E-2</v>
      </c>
      <c r="BK83" s="14">
        <f t="shared" si="320"/>
        <v>0.10450067536240364</v>
      </c>
      <c r="BL83" s="14">
        <f t="shared" si="320"/>
        <v>0.10119652785939348</v>
      </c>
      <c r="BM83" s="14">
        <f t="shared" si="320"/>
        <v>9.9691078325328308E-2</v>
      </c>
      <c r="BN83" s="14">
        <f t="shared" si="320"/>
        <v>8.4752985094173172E-2</v>
      </c>
      <c r="BO83" s="14">
        <f t="shared" si="320"/>
        <v>8.5921944148758769E-2</v>
      </c>
      <c r="BP83" s="14">
        <f t="shared" si="320"/>
        <v>7.9695179201067334E-2</v>
      </c>
      <c r="BR83" s="8" t="str">
        <f t="shared" si="304"/>
        <v>EL SALVADOR</v>
      </c>
      <c r="BS83" s="8">
        <f t="shared" si="305"/>
        <v>27161</v>
      </c>
      <c r="BT83" s="14">
        <f t="shared" si="301"/>
        <v>1.2802017731564987</v>
      </c>
      <c r="BU83" s="14">
        <f t="shared" si="301"/>
        <v>1.71821842487817</v>
      </c>
      <c r="BV83" s="14">
        <f t="shared" si="301"/>
        <v>1.5279737032490384</v>
      </c>
      <c r="BW83" s="14">
        <f t="shared" si="301"/>
        <v>1.4289364129778541</v>
      </c>
      <c r="BX83" s="14">
        <f t="shared" si="301"/>
        <v>1.2563424481529539</v>
      </c>
      <c r="BY83" s="14">
        <f t="shared" si="301"/>
        <v>1.2351101593334763</v>
      </c>
      <c r="BZ83" s="14">
        <f t="shared" si="300"/>
        <v>1.3531570409964448</v>
      </c>
      <c r="CA83" s="14">
        <f t="shared" si="300"/>
        <v>1.1973116352377513</v>
      </c>
      <c r="CB83" s="14">
        <f t="shared" si="300"/>
        <v>1.3356691264126592</v>
      </c>
      <c r="CC83" s="14">
        <f t="shared" si="300"/>
        <v>1.2316438531786316</v>
      </c>
      <c r="CD83" s="14">
        <f t="shared" si="300"/>
        <v>1.3092708127635229</v>
      </c>
      <c r="CE83" s="14">
        <f t="shared" si="300"/>
        <v>1.1459392535617914</v>
      </c>
    </row>
    <row r="84" spans="1:83" x14ac:dyDescent="0.3">
      <c r="A84" s="8" t="s">
        <v>4</v>
      </c>
      <c r="B84" s="8">
        <v>27171</v>
      </c>
      <c r="C84" s="33">
        <v>58.705266524520198</v>
      </c>
      <c r="D84" s="33">
        <v>43.9452586206896</v>
      </c>
      <c r="E84" s="33">
        <v>46.5852372262773</v>
      </c>
      <c r="F84" s="33">
        <v>55.564909420289801</v>
      </c>
      <c r="G84" s="33">
        <v>73.2163039014373</v>
      </c>
      <c r="H84" s="33">
        <v>90.553314285714194</v>
      </c>
      <c r="I84" s="33">
        <v>88.319494382022398</v>
      </c>
      <c r="J84" s="33">
        <v>100.46875</v>
      </c>
      <c r="K84" s="33">
        <v>99.738887262079004</v>
      </c>
      <c r="L84" s="33">
        <v>91.192416918429004</v>
      </c>
      <c r="M84" s="33">
        <v>80.737223529411693</v>
      </c>
      <c r="N84" s="33">
        <v>91.136413793103401</v>
      </c>
      <c r="O84" s="10">
        <v>114.27838971583201</v>
      </c>
      <c r="P84" s="10">
        <v>112.27645494830099</v>
      </c>
      <c r="Q84" s="10">
        <v>106.306842105263</v>
      </c>
      <c r="R84" s="10">
        <v>119.799598308668</v>
      </c>
      <c r="S84" s="10">
        <v>128.345217391304</v>
      </c>
      <c r="T84" s="10">
        <v>151.027632058287</v>
      </c>
      <c r="U84" s="10">
        <v>166.01891812865401</v>
      </c>
      <c r="V84" s="10">
        <v>140.05875748502899</v>
      </c>
      <c r="W84" s="10">
        <v>104.452965116279</v>
      </c>
      <c r="X84" s="10">
        <v>91.560341555977203</v>
      </c>
      <c r="Y84" s="10">
        <v>99.569378238341898</v>
      </c>
      <c r="Z84" s="10">
        <v>86.455583126550806</v>
      </c>
      <c r="AA84" s="9">
        <v>71.200544217686996</v>
      </c>
      <c r="AB84" s="9">
        <v>105.21384615384601</v>
      </c>
      <c r="AC84" s="9">
        <v>84.694371069182296</v>
      </c>
      <c r="AD84" s="9">
        <v>88.655774647887299</v>
      </c>
      <c r="AE84" s="9">
        <v>100.652077922077</v>
      </c>
      <c r="AF84" s="9">
        <v>124.58343653250699</v>
      </c>
      <c r="AG84" s="9">
        <v>142.81459770114901</v>
      </c>
      <c r="AH84" s="9">
        <v>145.069336419753</v>
      </c>
      <c r="AI84" s="9">
        <v>175.83852857142799</v>
      </c>
      <c r="AJ84" s="9">
        <v>139.1859</v>
      </c>
      <c r="AK84" s="9">
        <v>145.56403785488899</v>
      </c>
      <c r="AL84" s="9">
        <v>121.46952243125899</v>
      </c>
      <c r="AM84" s="11"/>
      <c r="AN84" s="8" t="str">
        <f t="shared" si="321"/>
        <v>EL SALVADOR</v>
      </c>
      <c r="AO84" s="8">
        <f t="shared" si="322"/>
        <v>27171</v>
      </c>
      <c r="AP84" s="12">
        <f t="shared" si="306"/>
        <v>119.76</v>
      </c>
      <c r="AQ84" s="12">
        <f t="shared" si="307"/>
        <v>174.24</v>
      </c>
      <c r="AR84" s="12">
        <f t="shared" si="308"/>
        <v>139.6</v>
      </c>
      <c r="AS84" s="12">
        <f t="shared" si="309"/>
        <v>145.93</v>
      </c>
      <c r="AT84" s="12">
        <f t="shared" si="310"/>
        <v>146.34</v>
      </c>
      <c r="AU84" s="12">
        <f t="shared" si="311"/>
        <v>174.21</v>
      </c>
      <c r="AV84" s="12">
        <f t="shared" si="312"/>
        <v>207.69</v>
      </c>
      <c r="AW84" s="12">
        <f t="shared" si="313"/>
        <v>178.82</v>
      </c>
      <c r="AX84" s="12">
        <f t="shared" si="314"/>
        <v>198.06</v>
      </c>
      <c r="AY84" s="12">
        <f t="shared" si="315"/>
        <v>155.1</v>
      </c>
      <c r="AZ84" s="12">
        <f t="shared" si="316"/>
        <v>167.63</v>
      </c>
      <c r="BA84" s="12">
        <f t="shared" si="317"/>
        <v>134.34</v>
      </c>
      <c r="BC84" s="8" t="str">
        <f t="shared" si="302"/>
        <v>EL SALVADOR</v>
      </c>
      <c r="BD84" s="8">
        <f t="shared" si="303"/>
        <v>27171</v>
      </c>
      <c r="BE84" s="14">
        <f t="shared" si="318"/>
        <v>6.4509304241126303E-2</v>
      </c>
      <c r="BF84" s="14">
        <f t="shared" si="319"/>
        <v>6.9066819351843001E-2</v>
      </c>
      <c r="BG84" s="14">
        <f t="shared" si="320"/>
        <v>6.2766291118426396E-2</v>
      </c>
      <c r="BH84" s="14">
        <f t="shared" si="320"/>
        <v>6.974965902678347E-2</v>
      </c>
      <c r="BI84" s="14">
        <f t="shared" si="320"/>
        <v>7.9839682424107786E-2</v>
      </c>
      <c r="BJ84" s="14">
        <f t="shared" si="320"/>
        <v>9.673438958350615E-2</v>
      </c>
      <c r="BK84" s="14">
        <f t="shared" si="320"/>
        <v>0.10492105680046386</v>
      </c>
      <c r="BL84" s="14">
        <f t="shared" si="320"/>
        <v>0.10186811460861137</v>
      </c>
      <c r="BM84" s="14">
        <f t="shared" si="320"/>
        <v>0.10039754996258915</v>
      </c>
      <c r="BN84" s="14">
        <f t="shared" si="320"/>
        <v>8.5050706915308069E-2</v>
      </c>
      <c r="BO84" s="14">
        <f t="shared" si="320"/>
        <v>8.6089469323711865E-2</v>
      </c>
      <c r="BP84" s="14">
        <f t="shared" si="320"/>
        <v>7.9006956643522627E-2</v>
      </c>
      <c r="BR84" s="8" t="str">
        <f t="shared" si="304"/>
        <v>EL SALVADOR</v>
      </c>
      <c r="BS84" s="8">
        <f t="shared" si="305"/>
        <v>27171</v>
      </c>
      <c r="BT84" s="14">
        <f t="shared" si="301"/>
        <v>1.2848454950982671</v>
      </c>
      <c r="BU84" s="14">
        <f t="shared" si="301"/>
        <v>1.7460062509150929</v>
      </c>
      <c r="BV84" s="14">
        <f t="shared" si="301"/>
        <v>1.5393414528371239</v>
      </c>
      <c r="BW84" s="14">
        <f t="shared" si="301"/>
        <v>1.4480318745104637</v>
      </c>
      <c r="BX84" s="14">
        <f t="shared" si="301"/>
        <v>1.2685944049915898</v>
      </c>
      <c r="BY84" s="14">
        <f t="shared" si="301"/>
        <v>1.2463679998379846</v>
      </c>
      <c r="BZ84" s="14">
        <f t="shared" si="300"/>
        <v>1.3699924062739046</v>
      </c>
      <c r="CA84" s="14">
        <f t="shared" si="300"/>
        <v>1.2149138933032899</v>
      </c>
      <c r="CB84" s="14">
        <f t="shared" si="300"/>
        <v>1.365343618068674</v>
      </c>
      <c r="CC84" s="14">
        <f t="shared" si="300"/>
        <v>1.262094738254171</v>
      </c>
      <c r="CD84" s="14">
        <f t="shared" si="300"/>
        <v>1.3475941180991264</v>
      </c>
      <c r="CE84" s="14">
        <f t="shared" si="300"/>
        <v>1.17681633913016</v>
      </c>
    </row>
    <row r="85" spans="1:83" x14ac:dyDescent="0.3">
      <c r="A85" s="8" t="s">
        <v>4</v>
      </c>
      <c r="B85" s="8">
        <v>27181</v>
      </c>
      <c r="C85" s="33">
        <v>58.5899786780383</v>
      </c>
      <c r="D85" s="33">
        <v>43.997741379310298</v>
      </c>
      <c r="E85" s="33">
        <v>46.529379562043701</v>
      </c>
      <c r="F85" s="33">
        <v>55.328460144927497</v>
      </c>
      <c r="G85" s="33">
        <v>73.231848049281297</v>
      </c>
      <c r="H85" s="33">
        <v>90.458419047619003</v>
      </c>
      <c r="I85" s="33">
        <v>88.010856741572994</v>
      </c>
      <c r="J85" s="33">
        <v>99.804408602150502</v>
      </c>
      <c r="K85" s="33">
        <v>98.933060029282501</v>
      </c>
      <c r="L85" s="33">
        <v>91.0755135951661</v>
      </c>
      <c r="M85" s="33">
        <v>80.797223529411696</v>
      </c>
      <c r="N85" s="33">
        <v>91.397931034482696</v>
      </c>
      <c r="O85" s="10">
        <v>113.800635994587</v>
      </c>
      <c r="P85" s="10">
        <v>112.161388478581</v>
      </c>
      <c r="Q85" s="10">
        <v>106.028373205741</v>
      </c>
      <c r="R85" s="10">
        <v>120.097230443974</v>
      </c>
      <c r="S85" s="10">
        <v>128.698442028985</v>
      </c>
      <c r="T85" s="10">
        <v>152.08819672131099</v>
      </c>
      <c r="U85" s="10">
        <v>166.38178362573001</v>
      </c>
      <c r="V85" s="10">
        <v>138.106467065868</v>
      </c>
      <c r="W85" s="10">
        <v>103.07887596899199</v>
      </c>
      <c r="X85" s="10">
        <v>91.043662239089102</v>
      </c>
      <c r="Y85" s="10">
        <v>99.619533678756397</v>
      </c>
      <c r="Z85" s="10">
        <v>87.339106699751795</v>
      </c>
      <c r="AA85" s="9">
        <v>71.846530612244806</v>
      </c>
      <c r="AB85" s="9">
        <v>105.686783216783</v>
      </c>
      <c r="AC85" s="9">
        <v>84.2281761006289</v>
      </c>
      <c r="AD85" s="9">
        <v>88.438802816901401</v>
      </c>
      <c r="AE85" s="9">
        <v>100.418571428571</v>
      </c>
      <c r="AF85" s="9">
        <v>125.05095975232101</v>
      </c>
      <c r="AG85" s="9">
        <v>143.38798850574699</v>
      </c>
      <c r="AH85" s="9">
        <v>145.121913580246</v>
      </c>
      <c r="AI85" s="9">
        <v>174.451014285714</v>
      </c>
      <c r="AJ85" s="9">
        <v>138.41390000000001</v>
      </c>
      <c r="AK85" s="9">
        <v>145.74719242902199</v>
      </c>
      <c r="AL85" s="9">
        <v>121.292764109985</v>
      </c>
      <c r="AM85" s="11"/>
      <c r="AN85" s="8" t="str">
        <f t="shared" si="321"/>
        <v>EL SALVADOR</v>
      </c>
      <c r="AO85" s="8">
        <f t="shared" si="322"/>
        <v>27181</v>
      </c>
      <c r="AP85" s="12">
        <f t="shared" si="306"/>
        <v>120.04</v>
      </c>
      <c r="AQ85" s="12">
        <f t="shared" ref="AQ85" si="323">TRUNC(+SUM($AA85:$AL85)*((+D85+P85+AB85)/(SUM($C85:$N85)+SUM($O85:$Z85)+SUM($AA85:$AL85)))*(1+0.5*((+P85-D85)/D85 +(AB85-P85)/P85)),2)</f>
        <v>174.6</v>
      </c>
      <c r="AR85" s="12">
        <f t="shared" ref="AR85" si="324">TRUNC(+SUM($AA85:$AL85)*((+E85+Q85+AC85)/(SUM($C85:$N85)+SUM($O85:$Z85)+SUM($AA85:$AL85)))*(1+0.5*((+Q85-E85)/E85 +(AC85-Q85)/Q85)),2)</f>
        <v>138.97</v>
      </c>
      <c r="AS85" s="12">
        <f t="shared" ref="AS85" si="325">TRUNC(+SUM($AA85:$AL85)*((+F85+R85+AD85)/(SUM($C85:$N85)+SUM($O85:$Z85)+SUM($AA85:$AL85)))*(1+0.5*((+R85-F85)/F85 +(AD85-R85)/R85)),2)</f>
        <v>146.49</v>
      </c>
      <c r="AT85" s="12">
        <f t="shared" ref="AT85" si="326">TRUNC(+SUM($AA85:$AL85)*((+G85+S85+AE85)/(SUM($C85:$N85)+SUM($O85:$Z85)+SUM($AA85:$AL85)))*(1+0.5*((+S85-G85)/G85 +(AE85-S85)/S85)),2)</f>
        <v>146.53</v>
      </c>
      <c r="AU85" s="12">
        <f t="shared" ref="AU85" si="327">TRUNC(+SUM($AA85:$AL85)*((+H85+T85+AF85)/(SUM($C85:$N85)+SUM($O85:$Z85)+SUM($AA85:$AL85)))*(1+0.5*((+T85-H85)/H85 +(AF85-T85)/T85)),2)</f>
        <v>175.75</v>
      </c>
      <c r="AV85" s="12">
        <f t="shared" ref="AV85" si="328">TRUNC(+SUM($AA85:$AL85)*((+I85+U85+AG85)/(SUM($C85:$N85)+SUM($O85:$Z85)+SUM($AA85:$AL85)))*(1+0.5*((+U85-I85)/I85 +(AG85-U85)/U85)),2)</f>
        <v>209.08</v>
      </c>
      <c r="AW85" s="12">
        <f t="shared" ref="AW85" si="329">TRUNC(+SUM($AA85:$AL85)*((+J85+V85+AH85)/(SUM($C85:$N85)+SUM($O85:$Z85)+SUM($AA85:$AL85)))*(1+0.5*((+V85-J85)/J85 +(AH85-V85)/V85)),2)</f>
        <v>178.09</v>
      </c>
      <c r="AX85" s="12">
        <f t="shared" ref="AX85" si="330">TRUNC(+SUM($AA85:$AL85)*((+K85+W85+AI85)/(SUM($C85:$N85)+SUM($O85:$Z85)+SUM($AA85:$AL85)))*(1+0.5*((+W85-K85)/K85 +(AI85-W85)/W85)),2)</f>
        <v>196.59</v>
      </c>
      <c r="AY85" s="12">
        <f t="shared" ref="AY85" si="331">TRUNC(+SUM($AA85:$AL85)*((+L85+X85+AJ85)/(SUM($C85:$N85)+SUM($O85:$Z85)+SUM($AA85:$AL85)))*(1+0.5*((+X85-L85)/L85 +(AJ85-X85)/X85)),2)</f>
        <v>154.26</v>
      </c>
      <c r="AZ85" s="12">
        <f t="shared" ref="AZ85" si="332">TRUNC(+SUM($AA85:$AL85)*((+M85+Y85+AK85)/(SUM($C85:$N85)+SUM($O85:$Z85)+SUM($AA85:$AL85)))*(1+0.5*((+Y85-M85)/M85 +(AK85-Y85)/Y85)),2)</f>
        <v>167.93</v>
      </c>
      <c r="BA85" s="12">
        <f t="shared" ref="BA85" si="333">TRUNC(+SUM($AA85:$AL85)*((+N85+Z85+AL85)/(SUM($C85:$N85)+SUM($O85:$Z85)+SUM($AA85:$AL85)))*(1+0.5*((+Z85-N85)/N85 +(AL85-Z85)/Z85)),2)</f>
        <v>134.33000000000001</v>
      </c>
      <c r="BC85" s="8" t="str">
        <f t="shared" si="302"/>
        <v>EL SALVADOR</v>
      </c>
      <c r="BD85" s="8">
        <f t="shared" si="303"/>
        <v>27181</v>
      </c>
      <c r="BE85" s="14">
        <f t="shared" ref="BE85" si="334">(+C85+O85+AA85)/(SUM($C85:$N85)+SUM($O85:$Z85)+SUM($AA85:$AL85))</f>
        <v>6.4601326786770996E-2</v>
      </c>
      <c r="BF85" s="14">
        <f t="shared" ref="BF85" si="335">(+D85+P85+AB85)/(SUM($C85:$N85)+SUM($O85:$Z85)+SUM($AA85:$AL85))</f>
        <v>6.9258889259402684E-2</v>
      </c>
      <c r="BG85" s="14">
        <f t="shared" ref="BG85" si="336">(+E85+Q85+AC85)/(SUM($C85:$N85)+SUM($O85:$Z85)+SUM($AA85:$AL85))</f>
        <v>6.2630461683033309E-2</v>
      </c>
      <c r="BH85" s="14">
        <f t="shared" ref="BH85" si="337">(+F85+R85+AD85)/(SUM($C85:$N85)+SUM($O85:$Z85)+SUM($AA85:$AL85))</f>
        <v>6.9792808731252431E-2</v>
      </c>
      <c r="BI85" s="14">
        <f t="shared" ref="BI85" si="338">(+G85+S85+AE85)/(SUM($C85:$N85)+SUM($O85:$Z85)+SUM($AA85:$AL85))</f>
        <v>7.9972018928692129E-2</v>
      </c>
      <c r="BJ85" s="14">
        <f t="shared" ref="BJ85" si="339">(+H85+T85+AF85)/(SUM($C85:$N85)+SUM($O85:$Z85)+SUM($AA85:$AL85))</f>
        <v>9.7230464573990205E-2</v>
      </c>
      <c r="BK85" s="14">
        <f t="shared" ref="BK85" si="340">(+I85+U85+AG85)/(SUM($C85:$N85)+SUM($O85:$Z85)+SUM($AA85:$AL85))</f>
        <v>0.10521395656382596</v>
      </c>
      <c r="BL85" s="14">
        <f t="shared" ref="BL85" si="341">(+J85+V85+AH85)/(SUM($C85:$N85)+SUM($O85:$Z85)+SUM($AA85:$AL85))</f>
        <v>0.1013131166408551</v>
      </c>
      <c r="BM85" s="14">
        <f t="shared" ref="BM85" si="342">(+K85+W85+AI85)/(SUM($C85:$N85)+SUM($O85:$Z85)+SUM($AA85:$AL85))</f>
        <v>9.9575378045144658E-2</v>
      </c>
      <c r="BN85" s="14">
        <f t="shared" ref="BN85" si="343">(+L85+X85+AJ85)/(SUM($C85:$N85)+SUM($O85:$Z85)+SUM($AA85:$AL85))</f>
        <v>8.4781788428560989E-2</v>
      </c>
      <c r="BO85" s="14">
        <f t="shared" ref="BO85" si="344">(+M85+Y85+AK85)/(SUM($C85:$N85)+SUM($O85:$Z85)+SUM($AA85:$AL85))</f>
        <v>8.6271168425261252E-2</v>
      </c>
      <c r="BP85" s="14">
        <f t="shared" ref="BP85" si="345">(+N85+Z85+AL85)/(SUM($C85:$N85)+SUM($O85:$Z85)+SUM($AA85:$AL85))</f>
        <v>7.9358621933210319E-2</v>
      </c>
      <c r="BR85" s="8" t="str">
        <f t="shared" si="304"/>
        <v>EL SALVADOR</v>
      </c>
      <c r="BS85" s="8">
        <f t="shared" si="305"/>
        <v>27181</v>
      </c>
      <c r="BT85" s="14">
        <f t="shared" ref="BT85" si="346">(1+0.5*((+O85-C85)/C85 +(AA85-O85)/O85))</f>
        <v>1.2868296736809581</v>
      </c>
      <c r="BU85" s="14">
        <f t="shared" ref="BU85" si="347">(1+0.5*((+P85-D85)/D85 +(AB85-P85)/P85))</f>
        <v>1.7457637649661435</v>
      </c>
      <c r="BV85" s="14">
        <f t="shared" ref="BV85" si="348">(1+0.5*((+Q85-E85)/E85 +(AC85-Q85)/Q85))</f>
        <v>1.5365665584810273</v>
      </c>
      <c r="BW85" s="14">
        <f t="shared" ref="BW85" si="349">(1+0.5*((+R85-F85)/F85 +(AD85-R85)/R85))</f>
        <v>1.4535081997898873</v>
      </c>
      <c r="BX85" s="14">
        <f t="shared" ref="BX85" si="350">(1+0.5*((+S85-G85)/G85 +(AE85-S85)/S85))</f>
        <v>1.2688366721473781</v>
      </c>
      <c r="BY85" s="14">
        <f t="shared" ref="BY85" si="351">(1+0.5*((+T85-H85)/H85 +(AF85-T85)/T85))</f>
        <v>1.2517658210462135</v>
      </c>
      <c r="BZ85" s="14">
        <f t="shared" ref="BZ85" si="352">(1+0.5*((+U85-I85)/I85 +(AG85-U85)/U85))</f>
        <v>1.3761349307973632</v>
      </c>
      <c r="CA85" s="14">
        <f t="shared" ref="CA85" si="353">(1+0.5*((+V85-J85)/J85 +(AH85-V85)/V85))</f>
        <v>1.2172842934252395</v>
      </c>
      <c r="CB85" s="14">
        <f t="shared" ref="CB85" si="354">(1+0.5*((+W85-K85)/K85 +(AI85-W85)/W85))</f>
        <v>1.3671542062030797</v>
      </c>
      <c r="CC85" s="14">
        <f t="shared" ref="CC85" si="355">(1+0.5*((+X85-L85)/L85 +(AJ85-X85)/X85))</f>
        <v>1.2599763475008543</v>
      </c>
      <c r="CD85" s="14">
        <f t="shared" ref="CD85" si="356">(1+0.5*((+Y85-M85)/M85 +(AK85-Y85)/Y85))</f>
        <v>1.347997840118943</v>
      </c>
      <c r="CE85" s="14">
        <f t="shared" ref="CE85" si="357">(1+0.5*((+Z85-N85)/N85 +(AL85-Z85)/Z85))</f>
        <v>1.1721741817256546</v>
      </c>
    </row>
    <row r="86" spans="1:83" x14ac:dyDescent="0.3">
      <c r="A86" s="8" t="s">
        <v>4</v>
      </c>
      <c r="B86" s="8">
        <v>27211</v>
      </c>
      <c r="C86" s="33">
        <v>58.195948827292099</v>
      </c>
      <c r="D86" s="33">
        <v>43.732137931034401</v>
      </c>
      <c r="E86" s="33">
        <v>46.233357664233502</v>
      </c>
      <c r="F86" s="33">
        <v>54.522590579710098</v>
      </c>
      <c r="G86" s="33">
        <v>71.949527720739198</v>
      </c>
      <c r="H86" s="33">
        <v>89.095771428571396</v>
      </c>
      <c r="I86" s="33">
        <v>87.820328102710405</v>
      </c>
      <c r="J86" s="33">
        <v>98.8729704301075</v>
      </c>
      <c r="K86" s="33">
        <v>97.801815519765697</v>
      </c>
      <c r="L86" s="33">
        <v>89.844637462235596</v>
      </c>
      <c r="M86" s="33">
        <v>79.722329411764704</v>
      </c>
      <c r="N86" s="33">
        <v>90.2320689655172</v>
      </c>
      <c r="O86" s="10">
        <v>112.505696887686</v>
      </c>
      <c r="P86" s="10">
        <v>110.903840472673</v>
      </c>
      <c r="Q86" s="10">
        <v>104.817575757575</v>
      </c>
      <c r="R86" s="10">
        <v>118.201691331923</v>
      </c>
      <c r="S86" s="10">
        <v>126.678115942028</v>
      </c>
      <c r="T86" s="10">
        <v>149.86058287795899</v>
      </c>
      <c r="U86" s="10">
        <v>163.73312865496999</v>
      </c>
      <c r="V86" s="10">
        <v>135.70761976047899</v>
      </c>
      <c r="W86" s="10">
        <v>101.419360465116</v>
      </c>
      <c r="X86" s="10">
        <v>90.079354838709605</v>
      </c>
      <c r="Y86" s="10">
        <v>97.949119170984403</v>
      </c>
      <c r="Z86" s="10">
        <v>87.308312655086795</v>
      </c>
      <c r="AA86" s="9">
        <v>71.258163265306095</v>
      </c>
      <c r="AB86" s="9">
        <v>104.26545454545401</v>
      </c>
      <c r="AC86" s="9">
        <v>82.745283018867894</v>
      </c>
      <c r="AD86" s="9">
        <v>86.978521126760498</v>
      </c>
      <c r="AE86" s="9">
        <v>98.896623376623296</v>
      </c>
      <c r="AF86" s="9">
        <v>123.248482972136</v>
      </c>
      <c r="AG86" s="9">
        <v>140.78264367816001</v>
      </c>
      <c r="AH86" s="9">
        <v>142.63283950617199</v>
      </c>
      <c r="AI86" s="9">
        <v>171.820028571428</v>
      </c>
      <c r="AJ86" s="9">
        <v>136.36136666666599</v>
      </c>
      <c r="AK86" s="9">
        <v>143.53794952681301</v>
      </c>
      <c r="AL86" s="9">
        <v>119.464848046309</v>
      </c>
      <c r="AM86" s="11"/>
      <c r="AN86" s="8" t="str">
        <f t="shared" si="321"/>
        <v>EL SALVADOR</v>
      </c>
      <c r="AO86" s="8">
        <f t="shared" si="322"/>
        <v>27211</v>
      </c>
      <c r="AP86" s="12">
        <f t="shared" si="306"/>
        <v>118.4</v>
      </c>
      <c r="AQ86" s="12">
        <f t="shared" si="307"/>
        <v>171.58</v>
      </c>
      <c r="AR86" s="12">
        <f t="shared" si="308"/>
        <v>136.24</v>
      </c>
      <c r="AS86" s="12">
        <f t="shared" si="309"/>
        <v>143.77000000000001</v>
      </c>
      <c r="AT86" s="12">
        <f t="shared" si="310"/>
        <v>144.15</v>
      </c>
      <c r="AU86" s="12">
        <f t="shared" si="311"/>
        <v>172.94</v>
      </c>
      <c r="AV86" s="12">
        <f t="shared" si="312"/>
        <v>203.77</v>
      </c>
      <c r="AW86" s="12">
        <f t="shared" si="313"/>
        <v>174.3</v>
      </c>
      <c r="AX86" s="12">
        <f t="shared" si="314"/>
        <v>193.2</v>
      </c>
      <c r="AY86" s="12">
        <f t="shared" si="315"/>
        <v>151.74</v>
      </c>
      <c r="AZ86" s="12">
        <f t="shared" si="316"/>
        <v>164.98</v>
      </c>
      <c r="BA86" s="12">
        <f t="shared" si="317"/>
        <v>132.27000000000001</v>
      </c>
      <c r="BC86" s="8" t="str">
        <f t="shared" si="302"/>
        <v>EL SALVADOR</v>
      </c>
      <c r="BD86" s="8">
        <f t="shared" si="303"/>
        <v>27211</v>
      </c>
      <c r="BE86" s="14">
        <f t="shared" si="318"/>
        <v>6.4882843768636428E-2</v>
      </c>
      <c r="BF86" s="14">
        <f t="shared" si="319"/>
        <v>6.9425832729456835E-2</v>
      </c>
      <c r="BG86" s="14">
        <f t="shared" si="320"/>
        <v>6.2693731859636115E-2</v>
      </c>
      <c r="BH86" s="14">
        <f t="shared" si="320"/>
        <v>6.9640724494000869E-2</v>
      </c>
      <c r="BI86" s="14">
        <f t="shared" si="320"/>
        <v>7.978275655386971E-2</v>
      </c>
      <c r="BJ86" s="14">
        <f t="shared" si="320"/>
        <v>9.7127204590044244E-2</v>
      </c>
      <c r="BK86" s="14">
        <f t="shared" si="320"/>
        <v>0.10520706730864102</v>
      </c>
      <c r="BL86" s="14">
        <f t="shared" si="320"/>
        <v>0.10115184058704803</v>
      </c>
      <c r="BM86" s="14">
        <f t="shared" si="320"/>
        <v>9.9496724718093038E-2</v>
      </c>
      <c r="BN86" s="14">
        <f t="shared" si="320"/>
        <v>8.4813645781456101E-2</v>
      </c>
      <c r="BO86" s="14">
        <f t="shared" si="320"/>
        <v>8.6134053760385729E-2</v>
      </c>
      <c r="BP86" s="14">
        <f t="shared" si="320"/>
        <v>7.9643573848731761E-2</v>
      </c>
      <c r="BR86" s="8" t="str">
        <f t="shared" si="304"/>
        <v>EL SALVADOR</v>
      </c>
      <c r="BS86" s="8">
        <f t="shared" si="305"/>
        <v>27211</v>
      </c>
      <c r="BT86" s="14">
        <f t="shared" si="301"/>
        <v>1.2832979824810216</v>
      </c>
      <c r="BU86" s="14">
        <f t="shared" si="301"/>
        <v>1.7380615858271278</v>
      </c>
      <c r="BV86" s="14">
        <f t="shared" si="301"/>
        <v>1.5282817964465694</v>
      </c>
      <c r="BW86" s="14">
        <f t="shared" si="301"/>
        <v>1.451894056199013</v>
      </c>
      <c r="BX86" s="14">
        <f t="shared" si="301"/>
        <v>1.2706723756659011</v>
      </c>
      <c r="BY86" s="14">
        <f t="shared" si="301"/>
        <v>1.252218866842542</v>
      </c>
      <c r="BZ86" s="14">
        <f t="shared" si="300"/>
        <v>1.3621201373366845</v>
      </c>
      <c r="CA86" s="14">
        <f t="shared" si="300"/>
        <v>1.211787814594699</v>
      </c>
      <c r="CB86" s="14">
        <f t="shared" si="300"/>
        <v>1.3655713286150817</v>
      </c>
      <c r="CC86" s="14">
        <f t="shared" si="300"/>
        <v>1.2582020180002655</v>
      </c>
      <c r="CD86" s="14">
        <f t="shared" si="300"/>
        <v>1.3470311051860948</v>
      </c>
      <c r="CE86" s="14">
        <f t="shared" si="300"/>
        <v>1.1679537467954129</v>
      </c>
    </row>
    <row r="87" spans="1:83" x14ac:dyDescent="0.3">
      <c r="A87" s="8" t="s">
        <v>4</v>
      </c>
      <c r="B87" s="8">
        <v>27281</v>
      </c>
      <c r="C87" s="33">
        <v>59.310703624733399</v>
      </c>
      <c r="D87" s="33">
        <v>44.438000000000002</v>
      </c>
      <c r="E87" s="33">
        <v>46.387864963503603</v>
      </c>
      <c r="F87" s="33">
        <v>54.772101449275297</v>
      </c>
      <c r="G87" s="33">
        <v>72.131683778234006</v>
      </c>
      <c r="H87" s="33">
        <v>89.2434476190476</v>
      </c>
      <c r="I87" s="33">
        <v>87.925955056179703</v>
      </c>
      <c r="J87" s="33">
        <v>100.342473118279</v>
      </c>
      <c r="K87" s="33">
        <v>99.7</v>
      </c>
      <c r="L87" s="33">
        <v>91.583247734138894</v>
      </c>
      <c r="M87" s="33">
        <v>81.6333647058823</v>
      </c>
      <c r="N87" s="33">
        <v>92.355344827586194</v>
      </c>
      <c r="O87" s="10">
        <v>114.57037889039201</v>
      </c>
      <c r="P87" s="10">
        <v>111.865214180206</v>
      </c>
      <c r="Q87" s="10">
        <v>105.032009569377</v>
      </c>
      <c r="R87" s="10">
        <v>118.037885835095</v>
      </c>
      <c r="S87" s="10">
        <v>126.58431159420201</v>
      </c>
      <c r="T87" s="10">
        <v>149.456448087431</v>
      </c>
      <c r="U87" s="10">
        <v>166.56767543859601</v>
      </c>
      <c r="V87" s="10">
        <v>140.24043413173601</v>
      </c>
      <c r="W87" s="10">
        <v>104.731860465116</v>
      </c>
      <c r="X87" s="10">
        <v>92.316091081593896</v>
      </c>
      <c r="Y87" s="10">
        <v>100.646865284974</v>
      </c>
      <c r="Z87" s="10">
        <v>88.167717121587998</v>
      </c>
      <c r="AA87" s="9">
        <v>72.465510204081596</v>
      </c>
      <c r="AB87" s="9">
        <v>106.001538461538</v>
      </c>
      <c r="AC87" s="9">
        <v>83.400597484276702</v>
      </c>
      <c r="AD87" s="9">
        <v>87.354014084507</v>
      </c>
      <c r="AE87" s="9">
        <v>99.988701298701201</v>
      </c>
      <c r="AF87" s="9">
        <v>123.818916408668</v>
      </c>
      <c r="AG87" s="9">
        <v>142.92614942528701</v>
      </c>
      <c r="AH87" s="9">
        <v>146.069938271604</v>
      </c>
      <c r="AI87" s="9">
        <v>176.599157142857</v>
      </c>
      <c r="AJ87" s="9">
        <v>139.66480000000001</v>
      </c>
      <c r="AK87" s="9">
        <v>147.144585987261</v>
      </c>
      <c r="AL87" s="9">
        <v>122.297597684515</v>
      </c>
      <c r="AM87" s="11"/>
      <c r="AN87" s="8" t="str">
        <f t="shared" si="321"/>
        <v>EL SALVADOR</v>
      </c>
      <c r="AO87" s="8">
        <f t="shared" si="322"/>
        <v>27281</v>
      </c>
      <c r="AP87" s="12">
        <f t="shared" si="306"/>
        <v>120.78</v>
      </c>
      <c r="AQ87" s="12">
        <f t="shared" si="307"/>
        <v>173.78</v>
      </c>
      <c r="AR87" s="12">
        <f t="shared" si="308"/>
        <v>137.31</v>
      </c>
      <c r="AS87" s="12">
        <f t="shared" si="309"/>
        <v>144.01</v>
      </c>
      <c r="AT87" s="12">
        <f t="shared" si="310"/>
        <v>145.34</v>
      </c>
      <c r="AU87" s="12">
        <f t="shared" si="311"/>
        <v>173.5</v>
      </c>
      <c r="AV87" s="12">
        <f t="shared" si="312"/>
        <v>209.15</v>
      </c>
      <c r="AW87" s="12">
        <f t="shared" si="313"/>
        <v>180.33</v>
      </c>
      <c r="AX87" s="12">
        <f t="shared" si="314"/>
        <v>199.38</v>
      </c>
      <c r="AY87" s="12">
        <f t="shared" si="315"/>
        <v>155.96</v>
      </c>
      <c r="AZ87" s="12">
        <f t="shared" si="316"/>
        <v>169.74</v>
      </c>
      <c r="BA87" s="12">
        <f t="shared" si="317"/>
        <v>135.59</v>
      </c>
      <c r="BC87" s="8" t="str">
        <f t="shared" si="302"/>
        <v>EL SALVADOR</v>
      </c>
      <c r="BD87" s="8">
        <f t="shared" si="303"/>
        <v>27281</v>
      </c>
      <c r="BE87" s="14">
        <f t="shared" si="318"/>
        <v>6.5071682777407533E-2</v>
      </c>
      <c r="BF87" s="14">
        <f t="shared" si="319"/>
        <v>6.928698086100675E-2</v>
      </c>
      <c r="BG87" s="14">
        <f t="shared" si="320"/>
        <v>6.202709400636338E-2</v>
      </c>
      <c r="BH87" s="14">
        <f t="shared" si="320"/>
        <v>6.8721508100877696E-2</v>
      </c>
      <c r="BI87" s="14">
        <f t="shared" si="320"/>
        <v>7.8901912347783459E-2</v>
      </c>
      <c r="BJ87" s="14">
        <f t="shared" si="320"/>
        <v>9.5758211560440218E-2</v>
      </c>
      <c r="BK87" s="14">
        <f t="shared" si="320"/>
        <v>0.10497719316094745</v>
      </c>
      <c r="BL87" s="14">
        <f t="shared" si="320"/>
        <v>0.10213314107998656</v>
      </c>
      <c r="BM87" s="14">
        <f t="shared" si="320"/>
        <v>0.10064815280152913</v>
      </c>
      <c r="BN87" s="14">
        <f t="shared" si="320"/>
        <v>8.5468456319025971E-2</v>
      </c>
      <c r="BO87" s="14">
        <f t="shared" si="320"/>
        <v>8.701653588027311E-2</v>
      </c>
      <c r="BP87" s="14">
        <f t="shared" si="320"/>
        <v>7.9989131104358763E-2</v>
      </c>
      <c r="BR87" s="8" t="str">
        <f t="shared" si="304"/>
        <v>EL SALVADOR</v>
      </c>
      <c r="BS87" s="8">
        <f t="shared" si="305"/>
        <v>27281</v>
      </c>
      <c r="BT87" s="14">
        <f t="shared" si="301"/>
        <v>1.2820979850017959</v>
      </c>
      <c r="BU87" s="14">
        <f t="shared" si="301"/>
        <v>1.7324575016959203</v>
      </c>
      <c r="BV87" s="14">
        <f t="shared" si="301"/>
        <v>1.5291311969804007</v>
      </c>
      <c r="BW87" s="14">
        <f t="shared" si="301"/>
        <v>1.4475619055537388</v>
      </c>
      <c r="BX87" s="14">
        <f t="shared" si="301"/>
        <v>1.2724019361016246</v>
      </c>
      <c r="BY87" s="14">
        <f t="shared" si="301"/>
        <v>1.2515832616430305</v>
      </c>
      <c r="BZ87" s="14">
        <f t="shared" si="300"/>
        <v>1.3762375146888004</v>
      </c>
      <c r="CA87" s="14">
        <f t="shared" si="300"/>
        <v>1.219592901439005</v>
      </c>
      <c r="CB87" s="14">
        <f t="shared" si="300"/>
        <v>1.3683364110588578</v>
      </c>
      <c r="CC87" s="14">
        <f t="shared" si="300"/>
        <v>1.260449808199779</v>
      </c>
      <c r="CD87" s="14">
        <f t="shared" si="300"/>
        <v>1.3474510568689202</v>
      </c>
      <c r="CE87" s="14">
        <f t="shared" si="300"/>
        <v>1.1708796121671972</v>
      </c>
    </row>
    <row r="88" spans="1:83" x14ac:dyDescent="0.3">
      <c r="A88" s="8" t="s">
        <v>4</v>
      </c>
      <c r="B88" s="8">
        <v>27301</v>
      </c>
      <c r="C88" s="33">
        <v>60.291684434967998</v>
      </c>
      <c r="D88" s="33">
        <v>45.285499999999999</v>
      </c>
      <c r="E88" s="33">
        <v>47.555474452554698</v>
      </c>
      <c r="F88" s="33">
        <v>56.581266055045802</v>
      </c>
      <c r="G88" s="33">
        <v>74.806858316221707</v>
      </c>
      <c r="H88" s="33">
        <v>92.3879809523809</v>
      </c>
      <c r="I88" s="33">
        <v>89.831544943820205</v>
      </c>
      <c r="J88" s="33">
        <v>101.94802419354799</v>
      </c>
      <c r="K88" s="33">
        <v>101.397774524158</v>
      </c>
      <c r="L88" s="33">
        <v>93.434561933534695</v>
      </c>
      <c r="M88" s="33">
        <v>83.224729411764699</v>
      </c>
      <c r="N88" s="33">
        <v>94.218482758620596</v>
      </c>
      <c r="O88" s="10">
        <v>116.400121786197</v>
      </c>
      <c r="P88" s="10">
        <v>114.067503692762</v>
      </c>
      <c r="Q88" s="10">
        <v>107.72054927302101</v>
      </c>
      <c r="R88" s="10">
        <v>121.074862579281</v>
      </c>
      <c r="S88" s="10">
        <v>130.035235507246</v>
      </c>
      <c r="T88" s="10">
        <v>153.30151183970801</v>
      </c>
      <c r="U88" s="10">
        <v>168.83304093567199</v>
      </c>
      <c r="V88" s="10">
        <v>143.10758982035901</v>
      </c>
      <c r="W88" s="10">
        <v>106.997480620155</v>
      </c>
      <c r="X88" s="10">
        <v>93.808273244781702</v>
      </c>
      <c r="Y88" s="10">
        <v>102.53875647668301</v>
      </c>
      <c r="Z88" s="10">
        <v>89.716501240694697</v>
      </c>
      <c r="AA88" s="9">
        <v>73.549523809523805</v>
      </c>
      <c r="AB88" s="9">
        <v>107.423426573426</v>
      </c>
      <c r="AC88" s="9">
        <v>85.927225806451602</v>
      </c>
      <c r="AD88" s="9">
        <v>89.465211267605596</v>
      </c>
      <c r="AE88" s="9">
        <v>102.45467532467499</v>
      </c>
      <c r="AF88" s="9">
        <v>126.903281733746</v>
      </c>
      <c r="AG88" s="9">
        <v>145.02017241379301</v>
      </c>
      <c r="AH88" s="9">
        <v>146.38999999999999</v>
      </c>
      <c r="AI88" s="9">
        <v>177.269685714285</v>
      </c>
      <c r="AJ88" s="9">
        <v>140.698966666666</v>
      </c>
      <c r="AK88" s="9">
        <v>147.091750788643</v>
      </c>
      <c r="AL88" s="9">
        <v>123.478060781476</v>
      </c>
      <c r="AM88" s="11"/>
      <c r="AN88" s="8" t="str">
        <f t="shared" si="321"/>
        <v>EL SALVADOR</v>
      </c>
      <c r="AO88" s="8">
        <f t="shared" si="322"/>
        <v>27301</v>
      </c>
      <c r="AP88" s="12">
        <f t="shared" si="306"/>
        <v>121.92</v>
      </c>
      <c r="AQ88" s="12">
        <f t="shared" si="307"/>
        <v>175.53</v>
      </c>
      <c r="AR88" s="12">
        <f t="shared" si="308"/>
        <v>140.46</v>
      </c>
      <c r="AS88" s="12">
        <f t="shared" si="309"/>
        <v>146.21</v>
      </c>
      <c r="AT88" s="12">
        <f t="shared" si="310"/>
        <v>147.6</v>
      </c>
      <c r="AU88" s="12">
        <f t="shared" si="311"/>
        <v>176.19</v>
      </c>
      <c r="AV88" s="12">
        <f t="shared" si="312"/>
        <v>210.18</v>
      </c>
      <c r="AW88" s="12">
        <f t="shared" si="313"/>
        <v>180.61</v>
      </c>
      <c r="AX88" s="12">
        <f t="shared" si="314"/>
        <v>198.86</v>
      </c>
      <c r="AY88" s="12">
        <f t="shared" si="315"/>
        <v>156.12</v>
      </c>
      <c r="AZ88" s="12">
        <f t="shared" si="316"/>
        <v>168.76</v>
      </c>
      <c r="BA88" s="12">
        <f t="shared" si="317"/>
        <v>136.1</v>
      </c>
      <c r="BC88" s="8" t="str">
        <f t="shared" si="302"/>
        <v>EL SALVADOR</v>
      </c>
      <c r="BD88" s="8">
        <f t="shared" si="303"/>
        <v>27301</v>
      </c>
      <c r="BE88" s="14">
        <f t="shared" si="318"/>
        <v>6.4926290523981731E-2</v>
      </c>
      <c r="BF88" s="14">
        <f t="shared" si="319"/>
        <v>6.9216400081829443E-2</v>
      </c>
      <c r="BG88" s="14">
        <f t="shared" si="320"/>
        <v>6.2581318012193757E-2</v>
      </c>
      <c r="BH88" s="14">
        <f t="shared" si="320"/>
        <v>6.9305888509708702E-2</v>
      </c>
      <c r="BI88" s="14">
        <f t="shared" si="320"/>
        <v>7.9729592662996368E-2</v>
      </c>
      <c r="BJ88" s="14">
        <f t="shared" si="320"/>
        <v>9.6670948492137809E-2</v>
      </c>
      <c r="BK88" s="14">
        <f t="shared" si="320"/>
        <v>0.10473790997609747</v>
      </c>
      <c r="BL88" s="14">
        <f t="shared" si="320"/>
        <v>0.10156240640460355</v>
      </c>
      <c r="BM88" s="14">
        <f t="shared" si="320"/>
        <v>0.1000625835549578</v>
      </c>
      <c r="BN88" s="14">
        <f t="shared" si="320"/>
        <v>8.5086043536190384E-2</v>
      </c>
      <c r="BO88" s="14">
        <f t="shared" si="320"/>
        <v>8.6360857322310344E-2</v>
      </c>
      <c r="BP88" s="14">
        <f t="shared" si="320"/>
        <v>7.9759760922992751E-2</v>
      </c>
      <c r="BR88" s="8" t="str">
        <f t="shared" si="304"/>
        <v>EL SALVADOR</v>
      </c>
      <c r="BS88" s="8">
        <f t="shared" si="305"/>
        <v>27301</v>
      </c>
      <c r="BT88" s="14">
        <f t="shared" si="301"/>
        <v>1.2812423083917903</v>
      </c>
      <c r="BU88" s="14">
        <f t="shared" si="301"/>
        <v>1.7303029031736232</v>
      </c>
      <c r="BV88" s="14">
        <f t="shared" si="301"/>
        <v>1.5314210402188153</v>
      </c>
      <c r="BW88" s="14">
        <f t="shared" si="301"/>
        <v>1.439382424652758</v>
      </c>
      <c r="BX88" s="14">
        <f t="shared" si="301"/>
        <v>1.2630894648773436</v>
      </c>
      <c r="BY88" s="14">
        <f t="shared" si="301"/>
        <v>1.2435625013869696</v>
      </c>
      <c r="BZ88" s="14">
        <f t="shared" si="300"/>
        <v>1.3691982903472968</v>
      </c>
      <c r="CA88" s="14">
        <f t="shared" si="300"/>
        <v>1.2133337706839165</v>
      </c>
      <c r="CB88" s="14">
        <f t="shared" si="300"/>
        <v>1.3559950911496708</v>
      </c>
      <c r="CC88" s="14">
        <f t="shared" si="300"/>
        <v>1.2519282033222341</v>
      </c>
      <c r="CD88" s="14">
        <f t="shared" si="300"/>
        <v>1.3332849200853629</v>
      </c>
      <c r="CE88" s="14">
        <f t="shared" si="300"/>
        <v>1.164265731050206</v>
      </c>
    </row>
    <row r="89" spans="1:83" x14ac:dyDescent="0.3">
      <c r="A89" s="8" t="s">
        <v>4</v>
      </c>
      <c r="B89" s="8">
        <v>27321</v>
      </c>
      <c r="C89" s="33">
        <v>59.315031982942401</v>
      </c>
      <c r="D89" s="33">
        <v>44.479103448275801</v>
      </c>
      <c r="E89" s="33">
        <v>46.881423357664197</v>
      </c>
      <c r="F89" s="33">
        <v>55.720942028985498</v>
      </c>
      <c r="G89" s="33">
        <v>73.543367556468098</v>
      </c>
      <c r="H89" s="33">
        <v>90.913466666666594</v>
      </c>
      <c r="I89" s="33">
        <v>88.741966292134805</v>
      </c>
      <c r="J89" s="33">
        <v>100.871720430107</v>
      </c>
      <c r="K89" s="33">
        <v>100.160863836017</v>
      </c>
      <c r="L89" s="33">
        <v>91.931842900302101</v>
      </c>
      <c r="M89" s="33">
        <v>81.666564705882294</v>
      </c>
      <c r="N89" s="33">
        <v>93.898936170212707</v>
      </c>
      <c r="O89" s="10">
        <v>114.962124492557</v>
      </c>
      <c r="P89" s="10">
        <v>112.842570162481</v>
      </c>
      <c r="Q89" s="10">
        <v>106.559489633173</v>
      </c>
      <c r="R89" s="10">
        <v>120.01021141648999</v>
      </c>
      <c r="S89" s="10">
        <v>128.699963768115</v>
      </c>
      <c r="T89" s="10">
        <v>151.789344262295</v>
      </c>
      <c r="U89" s="10">
        <v>167.23581871344999</v>
      </c>
      <c r="V89" s="10">
        <v>140.84085329341301</v>
      </c>
      <c r="W89" s="10">
        <v>105.115988372093</v>
      </c>
      <c r="X89" s="10">
        <v>92.347248576850006</v>
      </c>
      <c r="Y89" s="10">
        <v>100.675207253886</v>
      </c>
      <c r="Z89" s="10">
        <v>87.902456575682294</v>
      </c>
      <c r="AA89" s="9">
        <v>72.275306122448896</v>
      </c>
      <c r="AB89" s="9">
        <v>106.201888111888</v>
      </c>
      <c r="AC89" s="9">
        <v>84.777358490566002</v>
      </c>
      <c r="AD89" s="9">
        <v>88.786197183098494</v>
      </c>
      <c r="AE89" s="9">
        <v>101.255844155844</v>
      </c>
      <c r="AF89" s="9">
        <v>125.548637770897</v>
      </c>
      <c r="AG89" s="9">
        <v>143.91149425287301</v>
      </c>
      <c r="AH89" s="9">
        <v>146.07836419752999</v>
      </c>
      <c r="AI89" s="9">
        <v>176.74675714285701</v>
      </c>
      <c r="AJ89" s="9">
        <v>139.99496666666599</v>
      </c>
      <c r="AK89" s="9">
        <v>147.34626198083001</v>
      </c>
      <c r="AL89" s="9">
        <v>122.40500723589</v>
      </c>
      <c r="AM89" s="11"/>
      <c r="AN89" s="8" t="str">
        <f t="shared" si="321"/>
        <v>EL SALVADOR</v>
      </c>
      <c r="AO89" s="8">
        <f t="shared" si="322"/>
        <v>27321</v>
      </c>
      <c r="AP89" s="12">
        <f t="shared" si="306"/>
        <v>120.79</v>
      </c>
      <c r="AQ89" s="12">
        <f t="shared" si="307"/>
        <v>174.94</v>
      </c>
      <c r="AR89" s="12">
        <f t="shared" si="308"/>
        <v>139.51</v>
      </c>
      <c r="AS89" s="12">
        <f t="shared" si="309"/>
        <v>146.08000000000001</v>
      </c>
      <c r="AT89" s="12">
        <f t="shared" si="310"/>
        <v>146.94</v>
      </c>
      <c r="AU89" s="12">
        <f t="shared" si="311"/>
        <v>175.48</v>
      </c>
      <c r="AV89" s="12">
        <f t="shared" si="312"/>
        <v>209.51</v>
      </c>
      <c r="AW89" s="12">
        <f t="shared" si="313"/>
        <v>180.11</v>
      </c>
      <c r="AX89" s="12">
        <f t="shared" si="314"/>
        <v>199.12</v>
      </c>
      <c r="AY89" s="12">
        <f t="shared" si="315"/>
        <v>155.99</v>
      </c>
      <c r="AZ89" s="12">
        <f t="shared" si="316"/>
        <v>169.67</v>
      </c>
      <c r="BA89" s="12">
        <f t="shared" si="317"/>
        <v>135.19999999999999</v>
      </c>
      <c r="BC89" s="8" t="str">
        <f t="shared" si="302"/>
        <v>EL SALVADOR</v>
      </c>
      <c r="BD89" s="8">
        <f t="shared" si="303"/>
        <v>27321</v>
      </c>
      <c r="BE89" s="14">
        <f t="shared" si="318"/>
        <v>6.4670607935386967E-2</v>
      </c>
      <c r="BF89" s="14">
        <f t="shared" si="319"/>
        <v>6.9122120145652624E-2</v>
      </c>
      <c r="BG89" s="14">
        <f t="shared" si="320"/>
        <v>6.2484553087354157E-2</v>
      </c>
      <c r="BH89" s="14">
        <f t="shared" si="320"/>
        <v>6.9382790560495275E-2</v>
      </c>
      <c r="BI89" s="14">
        <f t="shared" si="320"/>
        <v>7.9607706933409628E-2</v>
      </c>
      <c r="BJ89" s="14">
        <f t="shared" si="320"/>
        <v>9.6592201146828038E-2</v>
      </c>
      <c r="BK89" s="14">
        <f t="shared" si="320"/>
        <v>0.10489079088477699</v>
      </c>
      <c r="BL89" s="14">
        <f t="shared" si="320"/>
        <v>0.1017174010063889</v>
      </c>
      <c r="BM89" s="14">
        <f t="shared" si="320"/>
        <v>0.10020463313191587</v>
      </c>
      <c r="BN89" s="14">
        <f t="shared" si="320"/>
        <v>8.5056949976739959E-2</v>
      </c>
      <c r="BO89" s="14">
        <f t="shared" si="320"/>
        <v>8.6477033566398492E-2</v>
      </c>
      <c r="BP89" s="14">
        <f t="shared" si="320"/>
        <v>7.9793211624653373E-2</v>
      </c>
      <c r="BR89" s="8" t="str">
        <f t="shared" si="304"/>
        <v>EL SALVADOR</v>
      </c>
      <c r="BS89" s="8">
        <f t="shared" si="305"/>
        <v>27321</v>
      </c>
      <c r="BT89" s="14">
        <f t="shared" si="301"/>
        <v>1.2834248519958267</v>
      </c>
      <c r="BU89" s="14">
        <f t="shared" si="301"/>
        <v>1.7390651683480165</v>
      </c>
      <c r="BV89" s="14">
        <f t="shared" si="301"/>
        <v>1.5342723873493038</v>
      </c>
      <c r="BW89" s="14">
        <f t="shared" si="301"/>
        <v>1.4467970704042377</v>
      </c>
      <c r="BX89" s="14">
        <f t="shared" si="301"/>
        <v>1.2683731395703537</v>
      </c>
      <c r="BY89" s="14">
        <f t="shared" si="301"/>
        <v>1.248363304527665</v>
      </c>
      <c r="BZ89" s="14">
        <f t="shared" si="301"/>
        <v>1.3725240854093115</v>
      </c>
      <c r="CA89" s="14">
        <f t="shared" si="301"/>
        <v>1.2167123442327112</v>
      </c>
      <c r="CB89" s="14">
        <f t="shared" si="301"/>
        <v>1.3654583510538574</v>
      </c>
      <c r="CC89" s="14">
        <f t="shared" si="301"/>
        <v>1.260240567912162</v>
      </c>
      <c r="CD89" s="14">
        <f t="shared" si="301"/>
        <v>1.3481697987988419</v>
      </c>
      <c r="CE89" s="14">
        <f t="shared" si="301"/>
        <v>1.164324259815622</v>
      </c>
    </row>
    <row r="90" spans="1:83" x14ac:dyDescent="0.3">
      <c r="A90" s="8" t="s">
        <v>4</v>
      </c>
      <c r="B90" s="8">
        <v>27341</v>
      </c>
      <c r="C90" s="33">
        <v>59.630810234541499</v>
      </c>
      <c r="D90" s="33">
        <v>44.724293103448197</v>
      </c>
      <c r="E90" s="33">
        <v>46.700529197080201</v>
      </c>
      <c r="F90" s="33">
        <v>54.910597826086899</v>
      </c>
      <c r="G90" s="33">
        <v>72.561519507186802</v>
      </c>
      <c r="H90" s="33">
        <v>89.893066666666599</v>
      </c>
      <c r="I90" s="33">
        <v>88.113665730337004</v>
      </c>
      <c r="J90" s="33">
        <v>99.948696236559101</v>
      </c>
      <c r="K90" s="33">
        <v>99.218257686676395</v>
      </c>
      <c r="L90" s="33">
        <v>91.826027190332297</v>
      </c>
      <c r="M90" s="33">
        <v>82.075011764705806</v>
      </c>
      <c r="N90" s="33">
        <v>93.006172413793095</v>
      </c>
      <c r="O90" s="10">
        <v>115.10206566347399</v>
      </c>
      <c r="P90" s="10">
        <v>112.455184638109</v>
      </c>
      <c r="Q90" s="10">
        <v>106.00779904306199</v>
      </c>
      <c r="R90" s="10">
        <v>119.15249471458699</v>
      </c>
      <c r="S90" s="10">
        <v>128.045108695652</v>
      </c>
      <c r="T90" s="10">
        <v>151.54970856102</v>
      </c>
      <c r="U90" s="10">
        <v>166.74603801169499</v>
      </c>
      <c r="V90" s="10">
        <v>138.94209580838299</v>
      </c>
      <c r="W90" s="10">
        <v>104.153158914728</v>
      </c>
      <c r="X90" s="10">
        <v>92.807798861479995</v>
      </c>
      <c r="Y90" s="10">
        <v>101.343316062176</v>
      </c>
      <c r="Z90" s="10">
        <v>89.577593052109094</v>
      </c>
      <c r="AA90" s="9">
        <v>73.4775510204081</v>
      </c>
      <c r="AB90" s="9">
        <v>107.32161971830899</v>
      </c>
      <c r="AC90" s="9">
        <v>83.5850943396226</v>
      </c>
      <c r="AD90" s="9">
        <v>87.951056338028096</v>
      </c>
      <c r="AE90" s="9">
        <v>101.277402597402</v>
      </c>
      <c r="AF90" s="9">
        <v>126.11885448916399</v>
      </c>
      <c r="AG90" s="9">
        <v>144.26626436781601</v>
      </c>
      <c r="AH90" s="9">
        <v>146.821512345679</v>
      </c>
      <c r="AI90" s="9">
        <v>178.379142857142</v>
      </c>
      <c r="AJ90" s="9">
        <v>141.15453333333301</v>
      </c>
      <c r="AK90" s="9">
        <v>148.62881703470001</v>
      </c>
      <c r="AL90" s="9">
        <v>123.654153400868</v>
      </c>
      <c r="AM90" s="11"/>
      <c r="AN90" s="8" t="str">
        <f t="shared" si="321"/>
        <v>EL SALVADOR</v>
      </c>
      <c r="AO90" s="8">
        <f t="shared" si="322"/>
        <v>27341</v>
      </c>
      <c r="AP90" s="12">
        <f t="shared" si="306"/>
        <v>122.34</v>
      </c>
      <c r="AQ90" s="12">
        <f t="shared" si="307"/>
        <v>176.05</v>
      </c>
      <c r="AR90" s="12">
        <f t="shared" si="308"/>
        <v>138.66999999999999</v>
      </c>
      <c r="AS90" s="12">
        <f t="shared" si="309"/>
        <v>146.21</v>
      </c>
      <c r="AT90" s="12">
        <f t="shared" si="310"/>
        <v>148.04</v>
      </c>
      <c r="AU90" s="12">
        <f t="shared" si="311"/>
        <v>177.6</v>
      </c>
      <c r="AV90" s="12">
        <f t="shared" si="312"/>
        <v>211.19</v>
      </c>
      <c r="AW90" s="12">
        <f t="shared" si="313"/>
        <v>181.1</v>
      </c>
      <c r="AX90" s="12">
        <f t="shared" si="314"/>
        <v>202.35</v>
      </c>
      <c r="AY90" s="12">
        <f t="shared" si="315"/>
        <v>158.26</v>
      </c>
      <c r="AZ90" s="12">
        <f t="shared" si="316"/>
        <v>172.12</v>
      </c>
      <c r="BA90" s="12">
        <f t="shared" si="317"/>
        <v>137.71</v>
      </c>
      <c r="BC90" s="8" t="str">
        <f t="shared" si="302"/>
        <v>EL SALVADOR</v>
      </c>
      <c r="BD90" s="8">
        <f t="shared" si="303"/>
        <v>27341</v>
      </c>
      <c r="BE90" s="14">
        <f t="shared" si="318"/>
        <v>6.5127828638155999E-2</v>
      </c>
      <c r="BF90" s="14">
        <f t="shared" si="319"/>
        <v>6.940233077167203E-2</v>
      </c>
      <c r="BG90" s="14">
        <f t="shared" si="320"/>
        <v>6.2000930924453523E-2</v>
      </c>
      <c r="BH90" s="14">
        <f t="shared" si="320"/>
        <v>6.8749781388324813E-2</v>
      </c>
      <c r="BI90" s="14">
        <f t="shared" si="320"/>
        <v>7.9211222794502725E-2</v>
      </c>
      <c r="BJ90" s="14">
        <f t="shared" si="320"/>
        <v>9.644434011641248E-2</v>
      </c>
      <c r="BK90" s="14">
        <f t="shared" si="320"/>
        <v>0.10472649347901693</v>
      </c>
      <c r="BL90" s="14">
        <f t="shared" si="320"/>
        <v>0.10120688794527043</v>
      </c>
      <c r="BM90" s="14">
        <f t="shared" si="320"/>
        <v>0.10016736737295763</v>
      </c>
      <c r="BN90" s="14">
        <f t="shared" si="320"/>
        <v>8.5483469432632492E-2</v>
      </c>
      <c r="BO90" s="14">
        <f t="shared" si="320"/>
        <v>8.7125709499067353E-2</v>
      </c>
      <c r="BP90" s="14">
        <f t="shared" si="320"/>
        <v>8.0353637637533615E-2</v>
      </c>
      <c r="BR90" s="8" t="str">
        <f t="shared" si="304"/>
        <v>EL SALVADOR</v>
      </c>
      <c r="BS90" s="8">
        <f t="shared" si="305"/>
        <v>27341</v>
      </c>
      <c r="BT90" s="14">
        <f t="shared" si="301"/>
        <v>1.2843067642190595</v>
      </c>
      <c r="BU90" s="14">
        <f t="shared" si="301"/>
        <v>1.734379781849587</v>
      </c>
      <c r="BV90" s="14">
        <f t="shared" si="301"/>
        <v>1.5292145867841114</v>
      </c>
      <c r="BW90" s="14">
        <f t="shared" si="301"/>
        <v>1.4540374095796098</v>
      </c>
      <c r="BX90" s="14">
        <f t="shared" si="301"/>
        <v>1.2777965098265827</v>
      </c>
      <c r="BY90" s="14">
        <f t="shared" si="301"/>
        <v>1.2590416859221878</v>
      </c>
      <c r="BZ90" s="14">
        <f t="shared" si="301"/>
        <v>1.378791287794968</v>
      </c>
      <c r="CA90" s="14">
        <f t="shared" si="301"/>
        <v>1.2234221116178601</v>
      </c>
      <c r="CB90" s="14">
        <f t="shared" si="301"/>
        <v>1.3811998469169715</v>
      </c>
      <c r="CC90" s="14">
        <f t="shared" si="301"/>
        <v>1.2658128061788998</v>
      </c>
      <c r="CD90" s="14">
        <f t="shared" si="301"/>
        <v>1.3506759156713639</v>
      </c>
      <c r="CE90" s="14">
        <f t="shared" si="301"/>
        <v>1.171774944389238</v>
      </c>
    </row>
    <row r="91" spans="1:83" x14ac:dyDescent="0.3">
      <c r="A91" s="8" t="s">
        <v>4</v>
      </c>
      <c r="B91" s="8">
        <v>27351</v>
      </c>
      <c r="C91" s="33">
        <v>60.249850746268599</v>
      </c>
      <c r="D91" s="33">
        <v>45.126103448275799</v>
      </c>
      <c r="E91" s="33">
        <v>47.032737226277298</v>
      </c>
      <c r="F91" s="33">
        <v>55.810362318840497</v>
      </c>
      <c r="G91" s="33">
        <v>74.143141683778197</v>
      </c>
      <c r="H91" s="33">
        <v>91.465447619047595</v>
      </c>
      <c r="I91" s="33">
        <v>89.411320224719105</v>
      </c>
      <c r="J91" s="33">
        <v>100.870788043478</v>
      </c>
      <c r="K91" s="33">
        <v>100.79196193265</v>
      </c>
      <c r="L91" s="33">
        <v>92.541480362537698</v>
      </c>
      <c r="M91" s="33">
        <v>83.113858823529398</v>
      </c>
      <c r="N91" s="33">
        <v>94.359586206896495</v>
      </c>
      <c r="O91" s="10">
        <v>115.887753721244</v>
      </c>
      <c r="P91" s="10">
        <v>111.843855243722</v>
      </c>
      <c r="Q91" s="10">
        <v>106.056842105263</v>
      </c>
      <c r="R91" s="10">
        <v>119.031839323467</v>
      </c>
      <c r="S91" s="10">
        <v>127.922663043478</v>
      </c>
      <c r="T91" s="10">
        <v>151.23772313296899</v>
      </c>
      <c r="U91" s="10">
        <v>166.73744460856699</v>
      </c>
      <c r="V91" s="10">
        <v>142.77239520958</v>
      </c>
      <c r="W91" s="10">
        <v>107.100310077519</v>
      </c>
      <c r="X91" s="10">
        <v>93.637817836812104</v>
      </c>
      <c r="Y91" s="10">
        <v>102.58831606217601</v>
      </c>
      <c r="Z91" s="10">
        <v>90.316302729528502</v>
      </c>
      <c r="AA91" s="9">
        <v>73.692721088435306</v>
      </c>
      <c r="AB91" s="9">
        <v>107.24552447552399</v>
      </c>
      <c r="AC91" s="9">
        <v>84.898270440251494</v>
      </c>
      <c r="AD91" s="9">
        <v>88.559014084506998</v>
      </c>
      <c r="AE91" s="9">
        <v>101.637792207792</v>
      </c>
      <c r="AF91" s="9">
        <v>126.392879256965</v>
      </c>
      <c r="AG91" s="9">
        <v>144.18948275861999</v>
      </c>
      <c r="AH91" s="9">
        <v>145.13230889235501</v>
      </c>
      <c r="AI91" s="9">
        <v>175.96718571428499</v>
      </c>
      <c r="AJ91" s="9">
        <v>138.961833333333</v>
      </c>
      <c r="AK91" s="9">
        <v>144.94746056782299</v>
      </c>
      <c r="AL91" s="9">
        <v>122.334341534008</v>
      </c>
      <c r="AM91" s="11"/>
      <c r="AN91" s="8" t="str">
        <f t="shared" si="321"/>
        <v>EL SALVADOR</v>
      </c>
      <c r="AO91" s="8">
        <f t="shared" si="322"/>
        <v>27351</v>
      </c>
      <c r="AP91" s="12">
        <f t="shared" si="306"/>
        <v>121.55</v>
      </c>
      <c r="AQ91" s="12">
        <f t="shared" si="307"/>
        <v>172.65</v>
      </c>
      <c r="AR91" s="12">
        <f t="shared" si="308"/>
        <v>138.24</v>
      </c>
      <c r="AS91" s="12">
        <f t="shared" si="309"/>
        <v>144.05000000000001</v>
      </c>
      <c r="AT91" s="12">
        <f t="shared" si="310"/>
        <v>145.47999999999999</v>
      </c>
      <c r="AU91" s="12">
        <f t="shared" si="311"/>
        <v>174.66</v>
      </c>
      <c r="AV91" s="12">
        <f t="shared" si="312"/>
        <v>207.74</v>
      </c>
      <c r="AW91" s="12">
        <f t="shared" si="313"/>
        <v>179.74</v>
      </c>
      <c r="AX91" s="12">
        <f t="shared" si="314"/>
        <v>197.44</v>
      </c>
      <c r="AY91" s="12">
        <f t="shared" si="315"/>
        <v>154.27000000000001</v>
      </c>
      <c r="AZ91" s="12">
        <f t="shared" si="316"/>
        <v>166.4</v>
      </c>
      <c r="BA91" s="12">
        <f t="shared" si="317"/>
        <v>134.91999999999999</v>
      </c>
      <c r="BC91" s="8" t="str">
        <f t="shared" si="302"/>
        <v>EL SALVADOR</v>
      </c>
      <c r="BD91" s="8">
        <f t="shared" si="303"/>
        <v>27351</v>
      </c>
      <c r="BE91" s="14">
        <f t="shared" si="318"/>
        <v>6.5332049193589189E-2</v>
      </c>
      <c r="BF91" s="14">
        <f t="shared" si="319"/>
        <v>6.9093849618119388E-2</v>
      </c>
      <c r="BG91" s="14">
        <f t="shared" si="320"/>
        <v>6.2235174509610469E-2</v>
      </c>
      <c r="BH91" s="14">
        <f t="shared" si="320"/>
        <v>6.8880914057255632E-2</v>
      </c>
      <c r="BI91" s="14">
        <f t="shared" si="320"/>
        <v>7.9420215664679814E-2</v>
      </c>
      <c r="BJ91" s="14">
        <f t="shared" si="320"/>
        <v>9.6520713579049108E-2</v>
      </c>
      <c r="BK91" s="14">
        <f t="shared" si="320"/>
        <v>0.10469072570572491</v>
      </c>
      <c r="BL91" s="14">
        <f t="shared" si="320"/>
        <v>0.10166699947888398</v>
      </c>
      <c r="BM91" s="14">
        <f t="shared" si="320"/>
        <v>0.10038142855424638</v>
      </c>
      <c r="BN91" s="14">
        <f t="shared" si="320"/>
        <v>8.5026252729256624E-2</v>
      </c>
      <c r="BO91" s="14">
        <f t="shared" si="320"/>
        <v>8.6466757793399324E-2</v>
      </c>
      <c r="BP91" s="14">
        <f t="shared" si="320"/>
        <v>8.0284919116185155E-2</v>
      </c>
      <c r="BR91" s="8" t="str">
        <f t="shared" si="304"/>
        <v>EL SALVADOR</v>
      </c>
      <c r="BS91" s="8">
        <f t="shared" si="305"/>
        <v>27351</v>
      </c>
      <c r="BT91" s="14">
        <f t="shared" si="301"/>
        <v>1.2796751788591534</v>
      </c>
      <c r="BU91" s="14">
        <f t="shared" si="301"/>
        <v>1.7186798690908647</v>
      </c>
      <c r="BV91" s="14">
        <f t="shared" si="301"/>
        <v>1.5277278550434956</v>
      </c>
      <c r="BW91" s="14">
        <f t="shared" si="301"/>
        <v>1.4383926749939597</v>
      </c>
      <c r="BX91" s="14">
        <f t="shared" si="301"/>
        <v>1.2599362575966189</v>
      </c>
      <c r="BY91" s="14">
        <f t="shared" si="301"/>
        <v>1.2446094610066818</v>
      </c>
      <c r="BZ91" s="14">
        <f t="shared" si="301"/>
        <v>1.3648028051964529</v>
      </c>
      <c r="CA91" s="14">
        <f t="shared" si="301"/>
        <v>1.2159640148935831</v>
      </c>
      <c r="CB91" s="14">
        <f t="shared" si="301"/>
        <v>1.3528003299939546</v>
      </c>
      <c r="CC91" s="14">
        <f t="shared" si="301"/>
        <v>1.2479411755658005</v>
      </c>
      <c r="CD91" s="14">
        <f t="shared" si="301"/>
        <v>1.3236073845662633</v>
      </c>
      <c r="CE91" s="14">
        <f t="shared" si="301"/>
        <v>1.1558301663770412</v>
      </c>
    </row>
    <row r="92" spans="1:83" x14ac:dyDescent="0.3">
      <c r="A92" s="8" t="s">
        <v>4</v>
      </c>
      <c r="B92" s="8">
        <v>27361</v>
      </c>
      <c r="C92" s="33">
        <v>60.143710021321901</v>
      </c>
      <c r="D92" s="33">
        <v>45.220413793103397</v>
      </c>
      <c r="E92" s="33">
        <v>47.493284671532798</v>
      </c>
      <c r="F92" s="33">
        <v>56.515579710144898</v>
      </c>
      <c r="G92" s="33">
        <v>74.740595482546198</v>
      </c>
      <c r="H92" s="33">
        <v>92.345029013539602</v>
      </c>
      <c r="I92" s="33">
        <v>89.568918539325793</v>
      </c>
      <c r="J92" s="33">
        <v>101.713306451612</v>
      </c>
      <c r="K92" s="33">
        <v>101.18619326500701</v>
      </c>
      <c r="L92" s="33">
        <v>93.261586102718994</v>
      </c>
      <c r="M92" s="33">
        <v>83.155505882352898</v>
      </c>
      <c r="N92" s="33">
        <v>94.113724137931001</v>
      </c>
      <c r="O92" s="10">
        <v>116.228159675236</v>
      </c>
      <c r="P92" s="10">
        <v>113.719601181683</v>
      </c>
      <c r="Q92" s="10">
        <v>107.33845295055799</v>
      </c>
      <c r="R92" s="10">
        <v>120.640063424947</v>
      </c>
      <c r="S92" s="10">
        <v>129.44909926470501</v>
      </c>
      <c r="T92" s="10">
        <v>152.834262295081</v>
      </c>
      <c r="U92" s="10">
        <v>167.987675438596</v>
      </c>
      <c r="V92" s="10">
        <v>142.84218562874199</v>
      </c>
      <c r="W92" s="10">
        <v>107.03222868217</v>
      </c>
      <c r="X92" s="10">
        <v>93.7459392789373</v>
      </c>
      <c r="Y92" s="10">
        <v>102.59878238341901</v>
      </c>
      <c r="Z92" s="10">
        <v>89.891836228287801</v>
      </c>
      <c r="AA92" s="9">
        <v>73.656326530612205</v>
      </c>
      <c r="AB92" s="9">
        <v>107.455524475524</v>
      </c>
      <c r="AC92" s="9">
        <v>85.700125786163497</v>
      </c>
      <c r="AD92" s="9">
        <v>89.465563380281594</v>
      </c>
      <c r="AE92" s="9">
        <v>102.460259740259</v>
      </c>
      <c r="AF92" s="9">
        <v>127.28374603174601</v>
      </c>
      <c r="AG92" s="9">
        <v>144.83718390804501</v>
      </c>
      <c r="AH92" s="9">
        <v>145.74449074073999</v>
      </c>
      <c r="AI92" s="9">
        <v>176.392014285714</v>
      </c>
      <c r="AJ92" s="9">
        <v>140.07708333333301</v>
      </c>
      <c r="AK92" s="9">
        <v>146.446703470031</v>
      </c>
      <c r="AL92" s="9">
        <v>123.152373371924</v>
      </c>
      <c r="AM92" s="11"/>
      <c r="AN92" s="8" t="str">
        <f t="shared" si="321"/>
        <v>EL SALVADOR</v>
      </c>
      <c r="AO92" s="8">
        <f t="shared" si="322"/>
        <v>27361</v>
      </c>
      <c r="AP92" s="12">
        <f t="shared" si="306"/>
        <v>121.99</v>
      </c>
      <c r="AQ92" s="12">
        <f t="shared" si="307"/>
        <v>175.23</v>
      </c>
      <c r="AR92" s="12">
        <f t="shared" si="308"/>
        <v>139.87</v>
      </c>
      <c r="AS92" s="12">
        <f t="shared" si="309"/>
        <v>145.80000000000001</v>
      </c>
      <c r="AT92" s="12">
        <f t="shared" si="310"/>
        <v>147.13</v>
      </c>
      <c r="AU92" s="12">
        <f t="shared" si="311"/>
        <v>176.18</v>
      </c>
      <c r="AV92" s="12">
        <f t="shared" si="312"/>
        <v>209.45</v>
      </c>
      <c r="AW92" s="12">
        <f t="shared" si="313"/>
        <v>179.93</v>
      </c>
      <c r="AX92" s="12">
        <f t="shared" si="314"/>
        <v>197.86</v>
      </c>
      <c r="AY92" s="12">
        <f t="shared" si="315"/>
        <v>155.43</v>
      </c>
      <c r="AZ92" s="12">
        <f t="shared" si="316"/>
        <v>168.08</v>
      </c>
      <c r="BA92" s="12">
        <f t="shared" si="317"/>
        <v>135.79</v>
      </c>
      <c r="BC92" s="8" t="str">
        <f t="shared" si="302"/>
        <v>EL SALVADOR</v>
      </c>
      <c r="BD92" s="8">
        <f t="shared" si="303"/>
        <v>27361</v>
      </c>
      <c r="BE92" s="14">
        <f t="shared" si="318"/>
        <v>6.5002536599343144E-2</v>
      </c>
      <c r="BF92" s="14">
        <f t="shared" si="319"/>
        <v>6.9257731985104903E-2</v>
      </c>
      <c r="BG92" s="14">
        <f t="shared" si="320"/>
        <v>6.2533672163508622E-2</v>
      </c>
      <c r="BH92" s="14">
        <f t="shared" si="320"/>
        <v>6.9316401094738855E-2</v>
      </c>
      <c r="BI92" s="14">
        <f t="shared" si="320"/>
        <v>7.9723107995590181E-2</v>
      </c>
      <c r="BJ92" s="14">
        <f t="shared" si="320"/>
        <v>9.6833247537498043E-2</v>
      </c>
      <c r="BK92" s="14">
        <f t="shared" si="320"/>
        <v>0.10461466614195461</v>
      </c>
      <c r="BL92" s="14">
        <f t="shared" si="320"/>
        <v>0.10147051132985056</v>
      </c>
      <c r="BM92" s="14">
        <f t="shared" si="320"/>
        <v>9.9991338316910428E-2</v>
      </c>
      <c r="BN92" s="14">
        <f t="shared" si="320"/>
        <v>8.5035726249692065E-2</v>
      </c>
      <c r="BO92" s="14">
        <f t="shared" si="320"/>
        <v>8.6365887725818213E-2</v>
      </c>
      <c r="BP92" s="14">
        <f t="shared" si="320"/>
        <v>7.9855172859990303E-2</v>
      </c>
      <c r="BR92" s="8" t="str">
        <f t="shared" si="304"/>
        <v>EL SALVADOR</v>
      </c>
      <c r="BS92" s="8">
        <f t="shared" si="305"/>
        <v>27361</v>
      </c>
      <c r="BT92" s="14">
        <f t="shared" si="301"/>
        <v>1.283114592684435</v>
      </c>
      <c r="BU92" s="14">
        <f t="shared" si="301"/>
        <v>1.7298505472861248</v>
      </c>
      <c r="BV92" s="14">
        <f t="shared" si="301"/>
        <v>1.529243358682316</v>
      </c>
      <c r="BW92" s="14">
        <f t="shared" si="301"/>
        <v>1.4381122804931947</v>
      </c>
      <c r="BX92" s="14">
        <f t="shared" si="301"/>
        <v>1.2617442275791961</v>
      </c>
      <c r="BY92" s="14">
        <f t="shared" si="301"/>
        <v>1.2439285718347688</v>
      </c>
      <c r="BZ92" s="14">
        <f t="shared" si="301"/>
        <v>1.3688511967869514</v>
      </c>
      <c r="CA92" s="14">
        <f t="shared" si="301"/>
        <v>1.2123395571689315</v>
      </c>
      <c r="CB92" s="14">
        <f t="shared" si="301"/>
        <v>1.3529010692678141</v>
      </c>
      <c r="CC92" s="14">
        <f t="shared" si="301"/>
        <v>1.2497068837030101</v>
      </c>
      <c r="CD92" s="14">
        <f t="shared" si="301"/>
        <v>1.3305954967518789</v>
      </c>
      <c r="CE92" s="14">
        <f t="shared" si="301"/>
        <v>1.1625733878656437</v>
      </c>
    </row>
    <row r="93" spans="1:83" x14ac:dyDescent="0.3">
      <c r="A93" s="8" t="s">
        <v>4</v>
      </c>
      <c r="B93" s="8">
        <v>27371</v>
      </c>
      <c r="C93" s="33">
        <v>59.849680170575603</v>
      </c>
      <c r="D93" s="33">
        <v>44.960431034482703</v>
      </c>
      <c r="E93" s="33">
        <v>47.2316788321167</v>
      </c>
      <c r="F93" s="33">
        <v>56.180851449275302</v>
      </c>
      <c r="G93" s="33">
        <v>74.276036960985607</v>
      </c>
      <c r="H93" s="33">
        <v>91.781028571428493</v>
      </c>
      <c r="I93" s="33">
        <v>89.199859550561698</v>
      </c>
      <c r="J93" s="33">
        <v>101.32440860215</v>
      </c>
      <c r="K93" s="33">
        <v>100.765900439238</v>
      </c>
      <c r="L93" s="33">
        <v>92.764395770392696</v>
      </c>
      <c r="M93" s="33">
        <v>82.616423529411705</v>
      </c>
      <c r="N93" s="33">
        <v>93.502275862068899</v>
      </c>
      <c r="O93" s="10">
        <v>115.708024357239</v>
      </c>
      <c r="P93" s="10">
        <v>113.261624815361</v>
      </c>
      <c r="Q93" s="10">
        <v>106.943524720893</v>
      </c>
      <c r="R93" s="10">
        <v>120.257589852008</v>
      </c>
      <c r="S93" s="10">
        <v>129.10583333333301</v>
      </c>
      <c r="T93" s="10">
        <v>152.2685428051</v>
      </c>
      <c r="U93" s="10">
        <v>167.47029239765999</v>
      </c>
      <c r="V93" s="10">
        <v>142.03526946107701</v>
      </c>
      <c r="W93" s="10">
        <v>106.31077519379799</v>
      </c>
      <c r="X93" s="10">
        <v>93.1978557874762</v>
      </c>
      <c r="Y93" s="10">
        <v>101.913419689119</v>
      </c>
      <c r="Z93" s="10">
        <v>89.199751861042103</v>
      </c>
      <c r="AA93" s="9">
        <v>73.149659863945502</v>
      </c>
      <c r="AB93" s="9">
        <v>106.885034965034</v>
      </c>
      <c r="AC93" s="9">
        <v>85.288333333333298</v>
      </c>
      <c r="AD93" s="9">
        <v>89.060704225352097</v>
      </c>
      <c r="AE93" s="9">
        <v>101.851038961038</v>
      </c>
      <c r="AF93" s="9">
        <v>126.15823529411701</v>
      </c>
      <c r="AG93" s="9">
        <v>144.14781609195401</v>
      </c>
      <c r="AH93" s="9">
        <v>145.372947530864</v>
      </c>
      <c r="AI93" s="9">
        <v>175.90525714285701</v>
      </c>
      <c r="AJ93" s="9">
        <v>139.58695</v>
      </c>
      <c r="AK93" s="9">
        <v>146.00290220820099</v>
      </c>
      <c r="AL93" s="9">
        <v>122.56535455861</v>
      </c>
      <c r="AM93" s="11"/>
      <c r="AN93" s="8" t="str">
        <f t="shared" si="321"/>
        <v>EL SALVADOR</v>
      </c>
      <c r="AO93" s="8">
        <f t="shared" si="322"/>
        <v>27371</v>
      </c>
      <c r="AP93" s="12">
        <f t="shared" si="306"/>
        <v>121.33</v>
      </c>
      <c r="AQ93" s="12">
        <f t="shared" si="307"/>
        <v>174.57</v>
      </c>
      <c r="AR93" s="12">
        <f t="shared" si="308"/>
        <v>139.41999999999999</v>
      </c>
      <c r="AS93" s="12">
        <f t="shared" si="309"/>
        <v>145.46</v>
      </c>
      <c r="AT93" s="12">
        <f t="shared" si="310"/>
        <v>146.68</v>
      </c>
      <c r="AU93" s="12">
        <f t="shared" si="311"/>
        <v>175.13</v>
      </c>
      <c r="AV93" s="12">
        <f t="shared" si="312"/>
        <v>208.71</v>
      </c>
      <c r="AW93" s="12">
        <f t="shared" si="313"/>
        <v>179.28</v>
      </c>
      <c r="AX93" s="12">
        <f t="shared" si="314"/>
        <v>197.34</v>
      </c>
      <c r="AY93" s="12">
        <f t="shared" si="315"/>
        <v>154.91999999999999</v>
      </c>
      <c r="AZ93" s="12">
        <f t="shared" si="316"/>
        <v>167.58</v>
      </c>
      <c r="BA93" s="12">
        <f t="shared" si="317"/>
        <v>135.13999999999999</v>
      </c>
      <c r="BC93" s="8" t="str">
        <f t="shared" si="302"/>
        <v>EL SALVADOR</v>
      </c>
      <c r="BD93" s="8">
        <f t="shared" si="303"/>
        <v>27371</v>
      </c>
      <c r="BE93" s="14">
        <f t="shared" si="318"/>
        <v>6.4968883593238339E-2</v>
      </c>
      <c r="BF93" s="14">
        <f t="shared" si="319"/>
        <v>6.9252922063712294E-2</v>
      </c>
      <c r="BG93" s="14">
        <f t="shared" si="320"/>
        <v>6.2554153516289651E-2</v>
      </c>
      <c r="BH93" s="14">
        <f t="shared" si="320"/>
        <v>6.9355337032374995E-2</v>
      </c>
      <c r="BI93" s="14">
        <f t="shared" si="320"/>
        <v>7.973483776298565E-2</v>
      </c>
      <c r="BJ93" s="14">
        <f t="shared" si="320"/>
        <v>9.6707984324126889E-2</v>
      </c>
      <c r="BK93" s="14">
        <f t="shared" si="320"/>
        <v>0.10470416093775813</v>
      </c>
      <c r="BL93" s="14">
        <f t="shared" si="320"/>
        <v>0.1015471526662728</v>
      </c>
      <c r="BM93" s="14">
        <f t="shared" si="320"/>
        <v>0.10004492094426612</v>
      </c>
      <c r="BN93" s="14">
        <f t="shared" si="320"/>
        <v>8.5041985916302881E-2</v>
      </c>
      <c r="BO93" s="14">
        <f t="shared" si="320"/>
        <v>8.634381822146911E-2</v>
      </c>
      <c r="BP93" s="14">
        <f t="shared" si="320"/>
        <v>7.974384302120327E-2</v>
      </c>
      <c r="BR93" s="8" t="str">
        <f t="shared" si="304"/>
        <v>EL SALVADOR</v>
      </c>
      <c r="BS93" s="8">
        <f t="shared" si="305"/>
        <v>27371</v>
      </c>
      <c r="BT93" s="14">
        <f t="shared" si="301"/>
        <v>1.2827512086695723</v>
      </c>
      <c r="BU93" s="14">
        <f t="shared" si="301"/>
        <v>1.7314202258589746</v>
      </c>
      <c r="BV93" s="14">
        <f t="shared" si="301"/>
        <v>1.5308705666128741</v>
      </c>
      <c r="BW93" s="14">
        <f t="shared" si="301"/>
        <v>1.4405634544688846</v>
      </c>
      <c r="BX93" s="14">
        <f t="shared" si="301"/>
        <v>1.2635426474682505</v>
      </c>
      <c r="BY93" s="14">
        <f t="shared" si="301"/>
        <v>1.2437830966418257</v>
      </c>
      <c r="BZ93" s="14">
        <f t="shared" si="301"/>
        <v>1.3691046188908458</v>
      </c>
      <c r="CA93" s="14">
        <f t="shared" si="301"/>
        <v>1.2126431207708628</v>
      </c>
      <c r="CB93" s="14">
        <f t="shared" si="301"/>
        <v>1.3548298656242701</v>
      </c>
      <c r="CC93" s="14">
        <f t="shared" si="301"/>
        <v>1.2512106059831876</v>
      </c>
      <c r="CD93" s="14">
        <f t="shared" si="301"/>
        <v>1.3330952059080885</v>
      </c>
      <c r="CE93" s="14">
        <f t="shared" si="301"/>
        <v>1.1640198515128128</v>
      </c>
    </row>
    <row r="94" spans="1:83" x14ac:dyDescent="0.3">
      <c r="A94" s="8" t="s">
        <v>4</v>
      </c>
      <c r="B94" s="8">
        <v>27381</v>
      </c>
      <c r="C94" s="33">
        <v>60.138827292110797</v>
      </c>
      <c r="D94" s="33">
        <v>45.164396551724103</v>
      </c>
      <c r="E94" s="33">
        <v>47.266989051094797</v>
      </c>
      <c r="F94" s="33">
        <v>56.167826086956502</v>
      </c>
      <c r="G94" s="33">
        <v>74.427125256673506</v>
      </c>
      <c r="H94" s="33">
        <v>91.954171428571399</v>
      </c>
      <c r="I94" s="33">
        <v>89.340084269662896</v>
      </c>
      <c r="J94" s="33">
        <v>101.44065860214999</v>
      </c>
      <c r="K94" s="33">
        <v>101.05896046852099</v>
      </c>
      <c r="L94" s="33">
        <v>93.024033232628298</v>
      </c>
      <c r="M94" s="33">
        <v>83.100894117647002</v>
      </c>
      <c r="N94" s="33">
        <v>94.116</v>
      </c>
      <c r="O94" s="10">
        <v>116.113638850889</v>
      </c>
      <c r="P94" s="10">
        <v>113.17116691285</v>
      </c>
      <c r="Q94" s="10">
        <v>106.828516746411</v>
      </c>
      <c r="R94" s="10">
        <v>119.95334038054899</v>
      </c>
      <c r="S94" s="10">
        <v>128.873768115942</v>
      </c>
      <c r="T94" s="10">
        <v>152.26688524590099</v>
      </c>
      <c r="U94" s="10">
        <v>167.737134502923</v>
      </c>
      <c r="V94" s="10">
        <v>142.95195121951201</v>
      </c>
      <c r="W94" s="10">
        <v>107.041550387596</v>
      </c>
      <c r="X94" s="10">
        <v>94.0472340425531</v>
      </c>
      <c r="Y94" s="10">
        <v>102.595751295336</v>
      </c>
      <c r="Z94" s="10">
        <v>89.988163771712095</v>
      </c>
      <c r="AA94" s="9">
        <v>72.540428571428507</v>
      </c>
      <c r="AB94" s="9">
        <v>107.41027972027899</v>
      </c>
      <c r="AC94" s="9">
        <v>85.308584905660297</v>
      </c>
      <c r="AD94" s="9">
        <v>89.0051408450704</v>
      </c>
      <c r="AE94" s="9">
        <v>102.208181818181</v>
      </c>
      <c r="AF94" s="9">
        <v>126.790216718266</v>
      </c>
      <c r="AG94" s="9">
        <v>144.53247126436699</v>
      </c>
      <c r="AH94" s="9">
        <v>145.854876543209</v>
      </c>
      <c r="AI94" s="9">
        <v>176.49338571428501</v>
      </c>
      <c r="AJ94" s="9">
        <v>139.783083333333</v>
      </c>
      <c r="AK94" s="9">
        <v>146.185299684542</v>
      </c>
      <c r="AL94" s="9">
        <v>122.95494934876901</v>
      </c>
      <c r="AM94" s="11"/>
      <c r="AN94" s="8" t="str">
        <f t="shared" si="321"/>
        <v>EL SALVADOR</v>
      </c>
      <c r="AO94" s="8">
        <f t="shared" si="322"/>
        <v>27381</v>
      </c>
      <c r="AP94" s="12">
        <f t="shared" si="306"/>
        <v>120.85</v>
      </c>
      <c r="AQ94" s="12">
        <f t="shared" si="307"/>
        <v>174.52</v>
      </c>
      <c r="AR94" s="12">
        <f t="shared" si="308"/>
        <v>139.19</v>
      </c>
      <c r="AS94" s="12">
        <f t="shared" si="309"/>
        <v>145.02000000000001</v>
      </c>
      <c r="AT94" s="12">
        <f t="shared" si="310"/>
        <v>146.61000000000001</v>
      </c>
      <c r="AU94" s="12">
        <f t="shared" si="311"/>
        <v>175.5</v>
      </c>
      <c r="AV94" s="12">
        <f t="shared" si="312"/>
        <v>209.11</v>
      </c>
      <c r="AW94" s="12">
        <f t="shared" si="313"/>
        <v>180.22</v>
      </c>
      <c r="AX94" s="12">
        <f t="shared" si="314"/>
        <v>197.97</v>
      </c>
      <c r="AY94" s="12">
        <f t="shared" si="315"/>
        <v>155.16</v>
      </c>
      <c r="AZ94" s="12">
        <f t="shared" si="316"/>
        <v>167.77</v>
      </c>
      <c r="BA94" s="12">
        <f t="shared" si="317"/>
        <v>135.56</v>
      </c>
      <c r="BC94" s="8" t="str">
        <f t="shared" si="302"/>
        <v>EL SALVADOR</v>
      </c>
      <c r="BD94" s="8">
        <f t="shared" si="303"/>
        <v>27381</v>
      </c>
      <c r="BE94" s="14">
        <f t="shared" si="318"/>
        <v>6.4826349249746729E-2</v>
      </c>
      <c r="BF94" s="14">
        <f t="shared" si="319"/>
        <v>6.9243668963069646E-2</v>
      </c>
      <c r="BG94" s="14">
        <f t="shared" si="320"/>
        <v>6.2379969546780829E-2</v>
      </c>
      <c r="BH94" s="14">
        <f t="shared" si="320"/>
        <v>6.9082240523261965E-2</v>
      </c>
      <c r="BI94" s="14">
        <f t="shared" si="320"/>
        <v>7.9604516157981531E-2</v>
      </c>
      <c r="BJ94" s="14">
        <f t="shared" si="320"/>
        <v>9.6671998660402686E-2</v>
      </c>
      <c r="BK94" s="14">
        <f t="shared" si="320"/>
        <v>0.10464482942047697</v>
      </c>
      <c r="BL94" s="14">
        <f t="shared" si="320"/>
        <v>0.10168425378049098</v>
      </c>
      <c r="BM94" s="14">
        <f t="shared" si="320"/>
        <v>0.10021113459454424</v>
      </c>
      <c r="BN94" s="14">
        <f t="shared" si="320"/>
        <v>8.5166315986104871E-2</v>
      </c>
      <c r="BO94" s="14">
        <f t="shared" si="320"/>
        <v>8.6476323639678748E-2</v>
      </c>
      <c r="BP94" s="14">
        <f t="shared" si="320"/>
        <v>8.0008399477460662E-2</v>
      </c>
      <c r="BR94" s="8" t="str">
        <f t="shared" si="304"/>
        <v>EL SALVADOR</v>
      </c>
      <c r="BS94" s="8">
        <f t="shared" si="305"/>
        <v>27381</v>
      </c>
      <c r="BT94" s="14">
        <f t="shared" ref="BT94:CE115" si="358">(1+0.5*((+O94-C94)/C94 +(AA94-O94)/O94))</f>
        <v>1.2777482233058424</v>
      </c>
      <c r="BU94" s="14">
        <f t="shared" si="358"/>
        <v>1.7274282190322627</v>
      </c>
      <c r="BV94" s="14">
        <f t="shared" si="358"/>
        <v>1.5293323254343956</v>
      </c>
      <c r="BW94" s="14">
        <f t="shared" si="358"/>
        <v>1.4388108574503458</v>
      </c>
      <c r="BX94" s="14">
        <f t="shared" si="358"/>
        <v>1.2623152805884155</v>
      </c>
      <c r="BY94" s="14">
        <f t="shared" si="358"/>
        <v>1.2442919099152663</v>
      </c>
      <c r="BZ94" s="14">
        <f t="shared" si="358"/>
        <v>1.3695865774520748</v>
      </c>
      <c r="CA94" s="14">
        <f t="shared" si="358"/>
        <v>1.2147622497117416</v>
      </c>
      <c r="CB94" s="14">
        <f t="shared" si="358"/>
        <v>1.3540148117372959</v>
      </c>
      <c r="CC94" s="14">
        <f t="shared" si="358"/>
        <v>1.2486532702779083</v>
      </c>
      <c r="CD94" s="14">
        <f t="shared" si="358"/>
        <v>1.32972981092913</v>
      </c>
      <c r="CE94" s="14">
        <f t="shared" si="358"/>
        <v>1.1612433847681882</v>
      </c>
    </row>
    <row r="95" spans="1:83" x14ac:dyDescent="0.3">
      <c r="A95" s="8" t="s">
        <v>4</v>
      </c>
      <c r="B95" s="8">
        <v>27401</v>
      </c>
      <c r="C95" s="33">
        <v>59.293923240938099</v>
      </c>
      <c r="D95" s="33">
        <v>44.426465517241297</v>
      </c>
      <c r="E95" s="33">
        <v>46.298503649635002</v>
      </c>
      <c r="F95" s="33">
        <v>54.329818840579698</v>
      </c>
      <c r="G95" s="33">
        <v>71.441478439424998</v>
      </c>
      <c r="H95" s="33">
        <v>88.603123809523794</v>
      </c>
      <c r="I95" s="33">
        <v>87.442331460674097</v>
      </c>
      <c r="J95" s="33">
        <v>99.391478494623598</v>
      </c>
      <c r="K95" s="33">
        <v>98.866530014641199</v>
      </c>
      <c r="L95" s="33">
        <v>90.951873111782405</v>
      </c>
      <c r="M95" s="33">
        <v>81.563247058823507</v>
      </c>
      <c r="N95" s="33">
        <v>92.506482758620606</v>
      </c>
      <c r="O95" s="10">
        <v>114.056184032476</v>
      </c>
      <c r="P95" s="10">
        <v>111.20809453471099</v>
      </c>
      <c r="Q95" s="10">
        <v>104.70468899521499</v>
      </c>
      <c r="R95" s="10">
        <v>117.384080338266</v>
      </c>
      <c r="S95" s="10">
        <v>125.98393115942</v>
      </c>
      <c r="T95" s="10">
        <v>148.90351548269501</v>
      </c>
      <c r="U95" s="10">
        <v>165.40589181286501</v>
      </c>
      <c r="V95" s="10">
        <v>139.141751497005</v>
      </c>
      <c r="W95" s="10">
        <v>104.02761627906899</v>
      </c>
      <c r="X95" s="10">
        <v>92.2015749525616</v>
      </c>
      <c r="Y95" s="10">
        <v>100.50569948186499</v>
      </c>
      <c r="Z95" s="10">
        <v>88.6371215880893</v>
      </c>
      <c r="AA95" s="9">
        <v>72.812585034013594</v>
      </c>
      <c r="AB95" s="9">
        <v>106.073566433566</v>
      </c>
      <c r="AC95" s="9">
        <v>82.734842767295504</v>
      </c>
      <c r="AD95" s="9">
        <v>86.838521126760497</v>
      </c>
      <c r="AE95" s="9">
        <v>100.122857142857</v>
      </c>
      <c r="AF95" s="9">
        <v>123.673777089783</v>
      </c>
      <c r="AG95" s="9">
        <v>141.551264367816</v>
      </c>
      <c r="AH95" s="9">
        <v>146.05486111111099</v>
      </c>
      <c r="AI95" s="9">
        <v>176.32859999999999</v>
      </c>
      <c r="AJ95" s="9">
        <v>138.95966666666601</v>
      </c>
      <c r="AK95" s="9">
        <v>146.504558359621</v>
      </c>
      <c r="AL95" s="9">
        <v>122.003140376266</v>
      </c>
      <c r="AM95" s="11"/>
      <c r="AN95" s="8" t="str">
        <f t="shared" si="321"/>
        <v>EL SALVADOR</v>
      </c>
      <c r="AO95" s="8">
        <f t="shared" si="322"/>
        <v>27401</v>
      </c>
      <c r="AP95" s="12">
        <f t="shared" si="306"/>
        <v>120.72</v>
      </c>
      <c r="AQ95" s="12">
        <f t="shared" si="307"/>
        <v>173.18</v>
      </c>
      <c r="AR95" s="12">
        <f t="shared" si="308"/>
        <v>136.53</v>
      </c>
      <c r="AS95" s="12">
        <f t="shared" si="309"/>
        <v>143.54</v>
      </c>
      <c r="AT95" s="12">
        <f t="shared" si="310"/>
        <v>145.69999999999999</v>
      </c>
      <c r="AU95" s="12">
        <f t="shared" si="311"/>
        <v>173.61</v>
      </c>
      <c r="AV95" s="12">
        <f t="shared" si="312"/>
        <v>207.41</v>
      </c>
      <c r="AW95" s="12">
        <f t="shared" si="313"/>
        <v>180.33</v>
      </c>
      <c r="AX95" s="12">
        <f t="shared" si="314"/>
        <v>199.42</v>
      </c>
      <c r="AY95" s="12">
        <f t="shared" si="315"/>
        <v>155.43</v>
      </c>
      <c r="AZ95" s="12">
        <f t="shared" si="316"/>
        <v>169.18</v>
      </c>
      <c r="BA95" s="12">
        <f t="shared" si="317"/>
        <v>135.47</v>
      </c>
      <c r="BC95" s="8" t="str">
        <f t="shared" si="302"/>
        <v>EL SALVADOR</v>
      </c>
      <c r="BD95" s="8">
        <f t="shared" si="303"/>
        <v>27401</v>
      </c>
      <c r="BE95" s="14">
        <f t="shared" si="318"/>
        <v>6.5278977396363E-2</v>
      </c>
      <c r="BF95" s="14">
        <f t="shared" si="319"/>
        <v>6.940141380951724E-2</v>
      </c>
      <c r="BG95" s="14">
        <f t="shared" si="320"/>
        <v>6.1984128412457005E-2</v>
      </c>
      <c r="BH95" s="14">
        <f t="shared" si="320"/>
        <v>6.8564563714740207E-2</v>
      </c>
      <c r="BI95" s="14">
        <f t="shared" si="320"/>
        <v>7.8905728552484095E-2</v>
      </c>
      <c r="BJ95" s="14">
        <f t="shared" si="320"/>
        <v>9.5780103865472088E-2</v>
      </c>
      <c r="BK95" s="14">
        <f t="shared" si="320"/>
        <v>0.10458934697839389</v>
      </c>
      <c r="BL95" s="14">
        <f t="shared" si="320"/>
        <v>0.10198749888001855</v>
      </c>
      <c r="BM95" s="14">
        <f t="shared" si="320"/>
        <v>0.10056468285851147</v>
      </c>
      <c r="BN95" s="14">
        <f t="shared" si="320"/>
        <v>8.5419990082563818E-2</v>
      </c>
      <c r="BO95" s="14">
        <f t="shared" si="320"/>
        <v>8.7133197148509867E-2</v>
      </c>
      <c r="BP95" s="14">
        <f t="shared" si="320"/>
        <v>8.0390368300968781E-2</v>
      </c>
      <c r="BR95" s="8" t="str">
        <f t="shared" si="304"/>
        <v>EL SALVADOR</v>
      </c>
      <c r="BS95" s="8">
        <f t="shared" si="305"/>
        <v>27401</v>
      </c>
      <c r="BT95" s="14">
        <f t="shared" si="358"/>
        <v>1.2809825810258941</v>
      </c>
      <c r="BU95" s="14">
        <f t="shared" si="358"/>
        <v>1.7285121405229071</v>
      </c>
      <c r="BV95" s="14">
        <f t="shared" si="358"/>
        <v>1.5258433452220308</v>
      </c>
      <c r="BW95" s="14">
        <f t="shared" si="358"/>
        <v>1.4501820131290124</v>
      </c>
      <c r="BX95" s="14">
        <f t="shared" si="358"/>
        <v>1.2790917926023917</v>
      </c>
      <c r="BY95" s="14">
        <f t="shared" si="358"/>
        <v>1.2555652557225854</v>
      </c>
      <c r="BZ95" s="14">
        <f t="shared" si="358"/>
        <v>1.3736905076654315</v>
      </c>
      <c r="CA95" s="14">
        <f t="shared" si="358"/>
        <v>1.2248101816594741</v>
      </c>
      <c r="CB95" s="14">
        <f t="shared" si="358"/>
        <v>1.3736098869546502</v>
      </c>
      <c r="CC95" s="14">
        <f t="shared" si="358"/>
        <v>1.2604346227292917</v>
      </c>
      <c r="CD95" s="14">
        <f t="shared" si="358"/>
        <v>1.3449583166392651</v>
      </c>
      <c r="CE95" s="14">
        <f t="shared" si="358"/>
        <v>1.167302957980292</v>
      </c>
    </row>
    <row r="96" spans="1:83" x14ac:dyDescent="0.3">
      <c r="A96" s="8" t="s">
        <v>4</v>
      </c>
      <c r="B96" s="8">
        <v>27411</v>
      </c>
      <c r="C96" s="33">
        <v>59.221684434967997</v>
      </c>
      <c r="D96" s="33">
        <v>44.781482758620598</v>
      </c>
      <c r="E96" s="33">
        <v>47.024416058394102</v>
      </c>
      <c r="F96" s="33">
        <v>56.161286231883999</v>
      </c>
      <c r="G96" s="33">
        <v>73.973798767967097</v>
      </c>
      <c r="H96" s="33">
        <v>91.1764952380952</v>
      </c>
      <c r="I96" s="33">
        <v>87.991544943820202</v>
      </c>
      <c r="J96" s="33">
        <v>100.035309139784</v>
      </c>
      <c r="K96" s="33">
        <v>99.672840409955995</v>
      </c>
      <c r="L96" s="33">
        <v>91.994184290030205</v>
      </c>
      <c r="M96" s="33">
        <v>82.361670588235199</v>
      </c>
      <c r="N96" s="33">
        <v>92.941137931034405</v>
      </c>
      <c r="O96" s="10">
        <v>114.25649526386999</v>
      </c>
      <c r="P96" s="10">
        <v>111.65923190546501</v>
      </c>
      <c r="Q96" s="10">
        <v>105.293716108452</v>
      </c>
      <c r="R96" s="10">
        <v>117.870613107822</v>
      </c>
      <c r="S96" s="10">
        <v>126.491865942028</v>
      </c>
      <c r="T96" s="10">
        <v>148.97464480874299</v>
      </c>
      <c r="U96" s="10">
        <v>163.38352339181199</v>
      </c>
      <c r="V96" s="10">
        <v>139.54085329341299</v>
      </c>
      <c r="W96" s="10">
        <v>105.106201550387</v>
      </c>
      <c r="X96" s="10">
        <v>92.175597722960106</v>
      </c>
      <c r="Y96" s="10">
        <v>101.047823834196</v>
      </c>
      <c r="Z96" s="10">
        <v>88.624888337468903</v>
      </c>
      <c r="AA96" s="9">
        <v>72.426666666666605</v>
      </c>
      <c r="AB96" s="9">
        <v>104.803146853146</v>
      </c>
      <c r="AC96" s="9">
        <v>84.486509433962198</v>
      </c>
      <c r="AD96" s="9">
        <v>87.751408450704204</v>
      </c>
      <c r="AE96" s="9">
        <v>99.705454545454501</v>
      </c>
      <c r="AF96" s="9">
        <v>122.771857585139</v>
      </c>
      <c r="AG96" s="9">
        <v>139.394425287356</v>
      </c>
      <c r="AH96" s="9">
        <v>139.71705246913501</v>
      </c>
      <c r="AI96" s="9">
        <v>169.66102857142801</v>
      </c>
      <c r="AJ96" s="9">
        <v>134.476783333333</v>
      </c>
      <c r="AK96" s="9">
        <v>140.26419558359601</v>
      </c>
      <c r="AL96" s="9">
        <v>118.743907380607</v>
      </c>
      <c r="AM96" s="11"/>
      <c r="AN96" s="8" t="str">
        <f t="shared" si="321"/>
        <v>EL SALVADOR</v>
      </c>
      <c r="AO96" s="8">
        <f t="shared" si="322"/>
        <v>27411</v>
      </c>
      <c r="AP96" s="12">
        <f t="shared" si="306"/>
        <v>118.66</v>
      </c>
      <c r="AQ96" s="12">
        <f t="shared" si="307"/>
        <v>168.79</v>
      </c>
      <c r="AR96" s="12">
        <f t="shared" si="308"/>
        <v>135.59</v>
      </c>
      <c r="AS96" s="12">
        <f t="shared" si="309"/>
        <v>140.12</v>
      </c>
      <c r="AT96" s="12">
        <f t="shared" si="310"/>
        <v>141.16999999999999</v>
      </c>
      <c r="AU96" s="12">
        <f t="shared" si="311"/>
        <v>167.94</v>
      </c>
      <c r="AV96" s="12">
        <f t="shared" si="312"/>
        <v>199.36</v>
      </c>
      <c r="AW96" s="12">
        <f t="shared" si="313"/>
        <v>171.1</v>
      </c>
      <c r="AX96" s="12">
        <f t="shared" si="314"/>
        <v>188.12</v>
      </c>
      <c r="AY96" s="12">
        <f t="shared" si="315"/>
        <v>147.62</v>
      </c>
      <c r="AZ96" s="12">
        <f t="shared" si="316"/>
        <v>159.34</v>
      </c>
      <c r="BA96" s="12">
        <f t="shared" si="317"/>
        <v>129.66</v>
      </c>
      <c r="BC96" s="8" t="str">
        <f t="shared" si="302"/>
        <v>EL SALVADOR</v>
      </c>
      <c r="BD96" s="8">
        <f t="shared" si="303"/>
        <v>27411</v>
      </c>
      <c r="BE96" s="14">
        <f t="shared" si="318"/>
        <v>6.547050590540697E-2</v>
      </c>
      <c r="BF96" s="14">
        <f t="shared" si="319"/>
        <v>6.9554415177294923E-2</v>
      </c>
      <c r="BG96" s="14">
        <f t="shared" si="320"/>
        <v>6.3047637797708542E-2</v>
      </c>
      <c r="BH96" s="14">
        <f t="shared" si="320"/>
        <v>6.9698039107184029E-2</v>
      </c>
      <c r="BI96" s="14">
        <f t="shared" si="320"/>
        <v>7.9918534857324197E-2</v>
      </c>
      <c r="BJ96" s="14">
        <f t="shared" si="320"/>
        <v>9.6625799006641713E-2</v>
      </c>
      <c r="BK96" s="14">
        <f t="shared" si="320"/>
        <v>0.10403974064776964</v>
      </c>
      <c r="BL96" s="14">
        <f t="shared" si="320"/>
        <v>0.10098425888375419</v>
      </c>
      <c r="BM96" s="14">
        <f t="shared" si="320"/>
        <v>9.9692141945561225E-2</v>
      </c>
      <c r="BN96" s="14">
        <f t="shared" si="320"/>
        <v>8.4837497701186454E-2</v>
      </c>
      <c r="BO96" s="14">
        <f t="shared" si="320"/>
        <v>8.6175935717292707E-2</v>
      </c>
      <c r="BP96" s="14">
        <f t="shared" si="320"/>
        <v>7.9955493252875348E-2</v>
      </c>
      <c r="BR96" s="8" t="str">
        <f t="shared" si="304"/>
        <v>EL SALVADOR</v>
      </c>
      <c r="BS96" s="8">
        <f t="shared" si="305"/>
        <v>27411</v>
      </c>
      <c r="BT96" s="14">
        <f t="shared" si="358"/>
        <v>1.2815985394815292</v>
      </c>
      <c r="BU96" s="14">
        <f t="shared" si="358"/>
        <v>1.7160111574035066</v>
      </c>
      <c r="BV96" s="14">
        <f t="shared" si="358"/>
        <v>1.5207587647523002</v>
      </c>
      <c r="BW96" s="14">
        <f t="shared" si="358"/>
        <v>1.421629976005413</v>
      </c>
      <c r="BX96" s="14">
        <f t="shared" si="358"/>
        <v>1.2490955402005908</v>
      </c>
      <c r="BY96" s="14">
        <f t="shared" si="358"/>
        <v>1.2290137272311741</v>
      </c>
      <c r="BZ96" s="14">
        <f t="shared" si="358"/>
        <v>1.3549912194359672</v>
      </c>
      <c r="CA96" s="14">
        <f t="shared" si="358"/>
        <v>1.1980893534160448</v>
      </c>
      <c r="CB96" s="14">
        <f t="shared" si="358"/>
        <v>1.3343493069345536</v>
      </c>
      <c r="CC96" s="14">
        <f t="shared" si="358"/>
        <v>1.2304457895681657</v>
      </c>
      <c r="CD96" s="14">
        <f t="shared" si="358"/>
        <v>1.307488191672121</v>
      </c>
      <c r="CE96" s="14">
        <f t="shared" si="358"/>
        <v>1.1467038182001432</v>
      </c>
    </row>
    <row r="97" spans="1:83" x14ac:dyDescent="0.3">
      <c r="A97" s="8" t="s">
        <v>4</v>
      </c>
      <c r="B97" s="8">
        <v>27441</v>
      </c>
      <c r="C97" s="33">
        <v>60.3277398720682</v>
      </c>
      <c r="D97" s="33">
        <v>45.5173103448275</v>
      </c>
      <c r="E97" s="33">
        <v>47.8486313868613</v>
      </c>
      <c r="F97" s="33">
        <v>57.0186050724637</v>
      </c>
      <c r="G97" s="33">
        <v>75.353696098562594</v>
      </c>
      <c r="H97" s="33">
        <v>92.951599999999999</v>
      </c>
      <c r="I97" s="33">
        <v>89.696573033707807</v>
      </c>
      <c r="J97" s="33">
        <v>101.81770161290299</v>
      </c>
      <c r="K97" s="33">
        <v>101.37756954612</v>
      </c>
      <c r="L97" s="33">
        <v>93.663610271903295</v>
      </c>
      <c r="M97" s="33">
        <v>83.732258823529406</v>
      </c>
      <c r="N97" s="33">
        <v>94.734655172413696</v>
      </c>
      <c r="O97" s="10">
        <v>116.492097428958</v>
      </c>
      <c r="P97" s="10">
        <v>113.927311669128</v>
      </c>
      <c r="Q97" s="10">
        <v>107.390047846889</v>
      </c>
      <c r="R97" s="10">
        <v>120.526405919661</v>
      </c>
      <c r="S97" s="10">
        <v>129.418894927536</v>
      </c>
      <c r="T97" s="10">
        <v>152.649380692167</v>
      </c>
      <c r="U97" s="10">
        <v>167.36190058479499</v>
      </c>
      <c r="V97" s="10">
        <v>143.096991017964</v>
      </c>
      <c r="W97" s="10">
        <v>107.67003875968901</v>
      </c>
      <c r="X97" s="10">
        <v>94.139146110056899</v>
      </c>
      <c r="Y97" s="10">
        <v>103.156476683937</v>
      </c>
      <c r="Z97" s="10">
        <v>90.514789081885795</v>
      </c>
      <c r="AA97" s="9">
        <v>74.1185714285714</v>
      </c>
      <c r="AB97" s="9">
        <v>107.572027972027</v>
      </c>
      <c r="AC97" s="9">
        <v>85.994748427672903</v>
      </c>
      <c r="AD97" s="9">
        <v>89.674999999999997</v>
      </c>
      <c r="AE97" s="9">
        <v>102.523376623376</v>
      </c>
      <c r="AF97" s="9">
        <v>126.390928792569</v>
      </c>
      <c r="AG97" s="9">
        <v>143.813908045977</v>
      </c>
      <c r="AH97" s="9">
        <v>144.23885802469101</v>
      </c>
      <c r="AI97" s="9">
        <v>174.80272857142799</v>
      </c>
      <c r="AJ97" s="9">
        <v>138.99154999999999</v>
      </c>
      <c r="AK97" s="9">
        <v>145.22126182965201</v>
      </c>
      <c r="AL97" s="9">
        <v>122.759319826338</v>
      </c>
      <c r="AM97" s="11"/>
      <c r="AN97" s="8" t="str">
        <f t="shared" si="321"/>
        <v>EL SALVADOR</v>
      </c>
      <c r="AO97" s="8">
        <f t="shared" si="322"/>
        <v>27441</v>
      </c>
      <c r="AP97" s="12">
        <f t="shared" si="306"/>
        <v>121.93</v>
      </c>
      <c r="AQ97" s="12">
        <f t="shared" si="307"/>
        <v>174.21</v>
      </c>
      <c r="AR97" s="12">
        <f t="shared" si="308"/>
        <v>139.04</v>
      </c>
      <c r="AS97" s="12">
        <f t="shared" si="309"/>
        <v>144.54</v>
      </c>
      <c r="AT97" s="12">
        <f t="shared" si="310"/>
        <v>145.97</v>
      </c>
      <c r="AU97" s="12">
        <f t="shared" si="311"/>
        <v>173.92</v>
      </c>
      <c r="AV97" s="12">
        <f t="shared" si="312"/>
        <v>206.77</v>
      </c>
      <c r="AW97" s="12">
        <f t="shared" si="313"/>
        <v>177.76</v>
      </c>
      <c r="AX97" s="12">
        <f t="shared" si="314"/>
        <v>195.11</v>
      </c>
      <c r="AY97" s="12">
        <f t="shared" si="315"/>
        <v>153.49</v>
      </c>
      <c r="AZ97" s="12">
        <f t="shared" si="316"/>
        <v>165.93</v>
      </c>
      <c r="BA97" s="12">
        <f t="shared" si="317"/>
        <v>134.76</v>
      </c>
      <c r="BC97" s="8" t="str">
        <f t="shared" si="302"/>
        <v>EL SALVADOR</v>
      </c>
      <c r="BD97" s="8">
        <f t="shared" si="303"/>
        <v>27441</v>
      </c>
      <c r="BE97" s="14">
        <f t="shared" si="318"/>
        <v>6.5238357178693016E-2</v>
      </c>
      <c r="BF97" s="14">
        <f t="shared" si="319"/>
        <v>6.9418339235642737E-2</v>
      </c>
      <c r="BG97" s="14">
        <f t="shared" si="320"/>
        <v>6.2715279804673868E-2</v>
      </c>
      <c r="BH97" s="14">
        <f t="shared" si="320"/>
        <v>6.9471208535412707E-2</v>
      </c>
      <c r="BI97" s="14">
        <f t="shared" si="320"/>
        <v>7.9890058275977116E-2</v>
      </c>
      <c r="BJ97" s="14">
        <f t="shared" si="320"/>
        <v>9.6709551883305933E-2</v>
      </c>
      <c r="BK97" s="14">
        <f t="shared" si="320"/>
        <v>0.10421782679861269</v>
      </c>
      <c r="BL97" s="14">
        <f t="shared" ref="BL97:BP128" si="359">(+J97+V97+AH97)/(SUM($C97:$N97)+SUM($O97:$Z97)+SUM($AA97:$AL97))</f>
        <v>0.10117119361500705</v>
      </c>
      <c r="BM97" s="14">
        <f t="shared" si="359"/>
        <v>9.9792476995193474E-2</v>
      </c>
      <c r="BN97" s="14">
        <f t="shared" si="359"/>
        <v>8.4959188956532844E-2</v>
      </c>
      <c r="BO97" s="14">
        <f t="shared" si="359"/>
        <v>8.6341149362434075E-2</v>
      </c>
      <c r="BP97" s="14">
        <f t="shared" si="359"/>
        <v>8.0075369358514545E-2</v>
      </c>
      <c r="BR97" s="8" t="str">
        <f t="shared" si="304"/>
        <v>EL SALVADOR</v>
      </c>
      <c r="BS97" s="8">
        <f t="shared" si="305"/>
        <v>27441</v>
      </c>
      <c r="BT97" s="14">
        <f t="shared" si="358"/>
        <v>1.2836206689396248</v>
      </c>
      <c r="BU97" s="14">
        <f t="shared" si="358"/>
        <v>1.7235805251913641</v>
      </c>
      <c r="BV97" s="14">
        <f t="shared" si="358"/>
        <v>1.5225702492147284</v>
      </c>
      <c r="BW97" s="14">
        <f t="shared" si="358"/>
        <v>1.428918110098029</v>
      </c>
      <c r="BX97" s="14">
        <f t="shared" si="358"/>
        <v>1.2548340687988697</v>
      </c>
      <c r="BY97" s="14">
        <f t="shared" si="358"/>
        <v>1.2351138970636373</v>
      </c>
      <c r="BZ97" s="14">
        <f t="shared" si="358"/>
        <v>1.3625831218473996</v>
      </c>
      <c r="CA97" s="14">
        <f t="shared" si="358"/>
        <v>1.2067015880754057</v>
      </c>
      <c r="CB97" s="14">
        <f t="shared" si="358"/>
        <v>1.3427867732399328</v>
      </c>
      <c r="CC97" s="14">
        <f t="shared" si="358"/>
        <v>1.2407625091448899</v>
      </c>
      <c r="CD97" s="14">
        <f t="shared" si="358"/>
        <v>1.3198782914513107</v>
      </c>
      <c r="CE97" s="14">
        <f t="shared" si="358"/>
        <v>1.1558454419722142</v>
      </c>
    </row>
    <row r="98" spans="1:83" x14ac:dyDescent="0.3">
      <c r="A98" s="8" t="s">
        <v>4</v>
      </c>
      <c r="B98" s="8">
        <v>27461</v>
      </c>
      <c r="C98" s="33">
        <v>60.3603624733475</v>
      </c>
      <c r="D98" s="33">
        <v>45.396137931034403</v>
      </c>
      <c r="E98" s="33">
        <v>47.668065693430599</v>
      </c>
      <c r="F98" s="33">
        <v>56.639601449275297</v>
      </c>
      <c r="G98" s="33">
        <v>74.864640657084095</v>
      </c>
      <c r="H98" s="33">
        <v>92.489923809523802</v>
      </c>
      <c r="I98" s="33">
        <v>89.822106741572995</v>
      </c>
      <c r="J98" s="33">
        <v>101.953319892473</v>
      </c>
      <c r="K98" s="33">
        <v>101.444582723279</v>
      </c>
      <c r="L98" s="33">
        <v>93.513232628398697</v>
      </c>
      <c r="M98" s="33">
        <v>83.409599999999998</v>
      </c>
      <c r="N98" s="33">
        <v>94.496724137930997</v>
      </c>
      <c r="O98" s="10">
        <v>116.504262516914</v>
      </c>
      <c r="P98" s="10">
        <v>114.09855243722301</v>
      </c>
      <c r="Q98" s="10">
        <v>107.609968102073</v>
      </c>
      <c r="R98" s="10">
        <v>120.969746300211</v>
      </c>
      <c r="S98" s="10">
        <v>129.947463768115</v>
      </c>
      <c r="T98" s="10">
        <v>153.32535519125599</v>
      </c>
      <c r="U98" s="10">
        <v>168.49343567251401</v>
      </c>
      <c r="V98" s="10">
        <v>143.24589820359199</v>
      </c>
      <c r="W98" s="10">
        <v>107.49753875968899</v>
      </c>
      <c r="X98" s="10">
        <v>94.006356736242793</v>
      </c>
      <c r="Y98" s="10">
        <v>102.63844559585399</v>
      </c>
      <c r="Z98" s="10">
        <v>89.915409429280302</v>
      </c>
      <c r="AA98" s="9">
        <v>74.017823129251695</v>
      </c>
      <c r="AB98" s="9">
        <v>107.492237762237</v>
      </c>
      <c r="AC98" s="9">
        <v>85.747264150943295</v>
      </c>
      <c r="AD98" s="9">
        <v>89.475774647887306</v>
      </c>
      <c r="AE98" s="9">
        <v>102.382727272727</v>
      </c>
      <c r="AF98" s="9">
        <v>126.681795665634</v>
      </c>
      <c r="AG98" s="9">
        <v>144.61137931034401</v>
      </c>
      <c r="AH98" s="9">
        <v>146.18112654320899</v>
      </c>
      <c r="AI98" s="9">
        <v>177.452742857142</v>
      </c>
      <c r="AJ98" s="9">
        <v>140.83558333333301</v>
      </c>
      <c r="AK98" s="9">
        <v>147.29941640378499</v>
      </c>
      <c r="AL98" s="9">
        <v>123.76929088277799</v>
      </c>
      <c r="AM98" s="11"/>
      <c r="AN98" s="8" t="str">
        <f t="shared" si="321"/>
        <v>EL SALVADOR</v>
      </c>
      <c r="AO98" s="8">
        <f t="shared" si="322"/>
        <v>27461</v>
      </c>
      <c r="AP98" s="12">
        <f t="shared" si="306"/>
        <v>122.33</v>
      </c>
      <c r="AQ98" s="12">
        <f t="shared" si="307"/>
        <v>175.35</v>
      </c>
      <c r="AR98" s="12">
        <f t="shared" si="308"/>
        <v>139.91999999999999</v>
      </c>
      <c r="AS98" s="12">
        <f t="shared" si="309"/>
        <v>145.97</v>
      </c>
      <c r="AT98" s="12">
        <f t="shared" si="310"/>
        <v>147.35</v>
      </c>
      <c r="AU98" s="12">
        <f t="shared" si="311"/>
        <v>175.87</v>
      </c>
      <c r="AV98" s="12">
        <f t="shared" si="312"/>
        <v>209.39</v>
      </c>
      <c r="AW98" s="12">
        <f t="shared" si="313"/>
        <v>180.43</v>
      </c>
      <c r="AX98" s="12">
        <f t="shared" si="314"/>
        <v>199.06</v>
      </c>
      <c r="AY98" s="12">
        <f t="shared" si="315"/>
        <v>156.24</v>
      </c>
      <c r="AZ98" s="12">
        <f t="shared" si="316"/>
        <v>168.89</v>
      </c>
      <c r="BA98" s="12">
        <f t="shared" si="317"/>
        <v>136.36000000000001</v>
      </c>
      <c r="BC98" s="8" t="str">
        <f t="shared" si="302"/>
        <v>EL SALVADOR</v>
      </c>
      <c r="BD98" s="8">
        <f t="shared" si="303"/>
        <v>27461</v>
      </c>
      <c r="BE98" s="14">
        <f t="shared" si="318"/>
        <v>6.5058524376004762E-2</v>
      </c>
      <c r="BF98" s="14">
        <f t="shared" si="319"/>
        <v>6.9234718100239276E-2</v>
      </c>
      <c r="BG98" s="14">
        <f t="shared" ref="BG98:BP129" si="360">(+E98+Q98+AC98)/(SUM($C98:$N98)+SUM($O98:$Z98)+SUM($AA98:$AL98))</f>
        <v>6.2502380454342768E-2</v>
      </c>
      <c r="BH98" s="14">
        <f t="shared" si="360"/>
        <v>6.9260181715383451E-2</v>
      </c>
      <c r="BI98" s="14">
        <f t="shared" si="360"/>
        <v>7.9661381639107798E-2</v>
      </c>
      <c r="BJ98" s="14">
        <f t="shared" si="360"/>
        <v>9.6595478056842446E-2</v>
      </c>
      <c r="BK98" s="14">
        <f t="shared" si="360"/>
        <v>0.1044865081445233</v>
      </c>
      <c r="BL98" s="14">
        <f t="shared" si="359"/>
        <v>0.10149226413748037</v>
      </c>
      <c r="BM98" s="14">
        <f t="shared" si="359"/>
        <v>0.10019943558769381</v>
      </c>
      <c r="BN98" s="14">
        <f t="shared" si="359"/>
        <v>8.5148654946088684E-2</v>
      </c>
      <c r="BO98" s="14">
        <f t="shared" si="359"/>
        <v>8.644324919793403E-2</v>
      </c>
      <c r="BP98" s="14">
        <f t="shared" si="359"/>
        <v>7.9917223644359284E-2</v>
      </c>
      <c r="BR98" s="8" t="str">
        <f t="shared" si="304"/>
        <v>EL SALVADOR</v>
      </c>
      <c r="BS98" s="8">
        <f t="shared" si="305"/>
        <v>27461</v>
      </c>
      <c r="BT98" s="14">
        <f t="shared" si="358"/>
        <v>1.2827340265612777</v>
      </c>
      <c r="BU98" s="14">
        <f t="shared" si="358"/>
        <v>1.727748854350923</v>
      </c>
      <c r="BV98" s="14">
        <f t="shared" si="358"/>
        <v>1.5271596805566936</v>
      </c>
      <c r="BW98" s="14">
        <f t="shared" si="358"/>
        <v>1.4377172357563772</v>
      </c>
      <c r="BX98" s="14">
        <f t="shared" si="358"/>
        <v>1.2618216931358581</v>
      </c>
      <c r="BY98" s="14">
        <f t="shared" si="358"/>
        <v>1.2419903015343652</v>
      </c>
      <c r="BZ98" s="14">
        <f t="shared" si="358"/>
        <v>1.3670591474784828</v>
      </c>
      <c r="CA98" s="14">
        <f t="shared" si="358"/>
        <v>1.2127526950975709</v>
      </c>
      <c r="CB98" s="14">
        <f t="shared" si="358"/>
        <v>1.3552142981566642</v>
      </c>
      <c r="CC98" s="14">
        <f t="shared" si="358"/>
        <v>1.2517114413505963</v>
      </c>
      <c r="CD98" s="14">
        <f t="shared" si="358"/>
        <v>1.3328321129064071</v>
      </c>
      <c r="CE98" s="14">
        <f t="shared" si="358"/>
        <v>1.1640134576088697</v>
      </c>
    </row>
    <row r="99" spans="1:83" x14ac:dyDescent="0.3">
      <c r="A99" s="8" t="s">
        <v>4</v>
      </c>
      <c r="B99" s="8">
        <v>27481</v>
      </c>
      <c r="C99" s="33">
        <v>60.274797441364598</v>
      </c>
      <c r="D99" s="33">
        <v>45.4727758620689</v>
      </c>
      <c r="E99" s="33">
        <v>47.8036496350364</v>
      </c>
      <c r="F99" s="33">
        <v>56.970652173913003</v>
      </c>
      <c r="G99" s="33">
        <v>75.291232032854197</v>
      </c>
      <c r="H99" s="33">
        <v>92.8818285714285</v>
      </c>
      <c r="I99" s="33">
        <v>89.655674157303295</v>
      </c>
      <c r="J99" s="33">
        <v>101.79176075268801</v>
      </c>
      <c r="K99" s="33">
        <v>101.32405563689601</v>
      </c>
      <c r="L99" s="33">
        <v>93.607296072507495</v>
      </c>
      <c r="M99" s="33">
        <v>83.670776470588194</v>
      </c>
      <c r="N99" s="33">
        <v>94.666517241379296</v>
      </c>
      <c r="O99" s="10">
        <v>116.46097428957999</v>
      </c>
      <c r="P99" s="10">
        <v>113.885347119645</v>
      </c>
      <c r="Q99" s="10">
        <v>107.351387559808</v>
      </c>
      <c r="R99" s="10">
        <v>120.490274841437</v>
      </c>
      <c r="S99" s="10">
        <v>129.36902173913001</v>
      </c>
      <c r="T99" s="10">
        <v>152.58173041894301</v>
      </c>
      <c r="U99" s="10">
        <v>167.276652046783</v>
      </c>
      <c r="V99" s="10">
        <v>143.03944610778399</v>
      </c>
      <c r="W99" s="10">
        <v>107.61967054263501</v>
      </c>
      <c r="X99" s="10">
        <v>94.101537001897498</v>
      </c>
      <c r="Y99" s="10">
        <v>103.109922279792</v>
      </c>
      <c r="Z99" s="10">
        <v>90.456898263027199</v>
      </c>
      <c r="AA99" s="9">
        <v>74.071224489795895</v>
      </c>
      <c r="AB99" s="9">
        <v>107.551888111888</v>
      </c>
      <c r="AC99" s="9">
        <v>85.970723270440203</v>
      </c>
      <c r="AD99" s="9">
        <v>89.666478873239399</v>
      </c>
      <c r="AE99" s="9">
        <v>102.475454545454</v>
      </c>
      <c r="AF99" s="9">
        <v>126.295944272445</v>
      </c>
      <c r="AG99" s="9">
        <v>143.838275862068</v>
      </c>
      <c r="AH99" s="9">
        <v>144.177962962962</v>
      </c>
      <c r="AI99" s="9">
        <v>174.69918571428499</v>
      </c>
      <c r="AJ99" s="9">
        <v>138.94393333333301</v>
      </c>
      <c r="AK99" s="9">
        <v>145.181056782334</v>
      </c>
      <c r="AL99" s="9">
        <v>122.761606367583</v>
      </c>
      <c r="AM99" s="11"/>
      <c r="AN99" s="8" t="str">
        <f t="shared" si="321"/>
        <v>EL SALVADOR</v>
      </c>
      <c r="AO99" s="8">
        <f t="shared" si="322"/>
        <v>27481</v>
      </c>
      <c r="AP99" s="12">
        <f t="shared" si="306"/>
        <v>121.93</v>
      </c>
      <c r="AQ99" s="12">
        <f t="shared" si="307"/>
        <v>174.25</v>
      </c>
      <c r="AR99" s="12">
        <f t="shared" si="308"/>
        <v>139.05000000000001</v>
      </c>
      <c r="AS99" s="12">
        <f t="shared" si="309"/>
        <v>144.57</v>
      </c>
      <c r="AT99" s="12">
        <f t="shared" si="310"/>
        <v>145.94999999999999</v>
      </c>
      <c r="AU99" s="12">
        <f t="shared" si="311"/>
        <v>173.85</v>
      </c>
      <c r="AV99" s="12">
        <f t="shared" si="312"/>
        <v>206.78</v>
      </c>
      <c r="AW99" s="12">
        <f t="shared" si="313"/>
        <v>177.7</v>
      </c>
      <c r="AX99" s="12">
        <f t="shared" si="314"/>
        <v>195.02</v>
      </c>
      <c r="AY99" s="12">
        <f t="shared" si="315"/>
        <v>153.46</v>
      </c>
      <c r="AZ99" s="12">
        <f t="shared" si="316"/>
        <v>165.92</v>
      </c>
      <c r="BA99" s="12">
        <f t="shared" si="317"/>
        <v>134.78</v>
      </c>
      <c r="BC99" s="8" t="str">
        <f t="shared" si="302"/>
        <v>EL SALVADOR</v>
      </c>
      <c r="BD99" s="8">
        <f t="shared" si="303"/>
        <v>27481</v>
      </c>
      <c r="BE99" s="14">
        <f t="shared" si="318"/>
        <v>6.5232991123584369E-2</v>
      </c>
      <c r="BF99" s="14">
        <f t="shared" si="319"/>
        <v>6.9421262751142146E-2</v>
      </c>
      <c r="BG99" s="14">
        <f t="shared" si="360"/>
        <v>6.2714975375948875E-2</v>
      </c>
      <c r="BH99" s="14">
        <f t="shared" si="360"/>
        <v>6.9477805482985447E-2</v>
      </c>
      <c r="BI99" s="14">
        <f t="shared" si="360"/>
        <v>7.988366048917428E-2</v>
      </c>
      <c r="BJ99" s="14">
        <f t="shared" si="360"/>
        <v>9.6691817779706785E-2</v>
      </c>
      <c r="BK99" s="14">
        <f t="shared" si="360"/>
        <v>0.1042373838095234</v>
      </c>
      <c r="BL99" s="14">
        <f t="shared" si="359"/>
        <v>0.10117832478544915</v>
      </c>
      <c r="BM99" s="14">
        <f t="shared" si="359"/>
        <v>9.978260193415539E-2</v>
      </c>
      <c r="BN99" s="14">
        <f t="shared" si="359"/>
        <v>8.4959898777369688E-2</v>
      </c>
      <c r="BO99" s="14">
        <f t="shared" si="359"/>
        <v>8.6340726448380797E-2</v>
      </c>
      <c r="BP99" s="14">
        <f t="shared" si="359"/>
        <v>8.0078551242579746E-2</v>
      </c>
      <c r="BR99" s="8" t="str">
        <f t="shared" si="304"/>
        <v>EL SALVADOR</v>
      </c>
      <c r="BS99" s="8">
        <f t="shared" si="305"/>
        <v>27481</v>
      </c>
      <c r="BT99" s="14">
        <f t="shared" si="358"/>
        <v>1.2840922769424012</v>
      </c>
      <c r="BU99" s="14">
        <f t="shared" si="358"/>
        <v>1.7244302905611977</v>
      </c>
      <c r="BV99" s="14">
        <f t="shared" si="358"/>
        <v>1.5232541156563868</v>
      </c>
      <c r="BW99" s="14">
        <f t="shared" si="358"/>
        <v>1.4295668113418429</v>
      </c>
      <c r="BX99" s="14">
        <f t="shared" si="358"/>
        <v>1.2551827909719724</v>
      </c>
      <c r="BY99" s="14">
        <f t="shared" si="358"/>
        <v>1.2352388319714234</v>
      </c>
      <c r="BZ99" s="14">
        <f t="shared" si="358"/>
        <v>1.362825080482063</v>
      </c>
      <c r="CA99" s="14">
        <f t="shared" si="358"/>
        <v>1.2065879034176916</v>
      </c>
      <c r="CB99" s="14">
        <f t="shared" si="358"/>
        <v>1.3427175445196571</v>
      </c>
      <c r="CC99" s="14">
        <f t="shared" si="358"/>
        <v>1.2409059844712373</v>
      </c>
      <c r="CD99" s="14">
        <f t="shared" si="358"/>
        <v>1.3201755742312529</v>
      </c>
      <c r="CE99" s="14">
        <f t="shared" si="358"/>
        <v>1.1563301554954994</v>
      </c>
    </row>
    <row r="100" spans="1:83" x14ac:dyDescent="0.3">
      <c r="A100" s="8" t="s">
        <v>4</v>
      </c>
      <c r="B100" s="8">
        <v>27501</v>
      </c>
      <c r="C100" s="33">
        <v>60.137782515991397</v>
      </c>
      <c r="D100" s="33">
        <v>45.163913793103397</v>
      </c>
      <c r="E100" s="33">
        <v>47.267354014598503</v>
      </c>
      <c r="F100" s="33">
        <v>56.168659420289799</v>
      </c>
      <c r="G100" s="33">
        <v>74.427289527720703</v>
      </c>
      <c r="H100" s="33">
        <v>91.954742857142804</v>
      </c>
      <c r="I100" s="33">
        <v>89.3403932584269</v>
      </c>
      <c r="J100" s="33">
        <v>101.441209677419</v>
      </c>
      <c r="K100" s="33">
        <v>101.05811127379199</v>
      </c>
      <c r="L100" s="33">
        <v>93.023504531721997</v>
      </c>
      <c r="M100" s="33">
        <v>83.098258823529406</v>
      </c>
      <c r="N100" s="33">
        <v>94.113310344827497</v>
      </c>
      <c r="O100" s="10">
        <v>116.26536251709901</v>
      </c>
      <c r="P100" s="10">
        <v>113.173810930576</v>
      </c>
      <c r="Q100" s="10">
        <v>106.83143540669801</v>
      </c>
      <c r="R100" s="10">
        <v>119.957674418604</v>
      </c>
      <c r="S100" s="10">
        <v>128.877717391304</v>
      </c>
      <c r="T100" s="10">
        <v>152.27034608378801</v>
      </c>
      <c r="U100" s="10">
        <v>167.739005847953</v>
      </c>
      <c r="V100" s="10">
        <v>142.858263473053</v>
      </c>
      <c r="W100" s="10">
        <v>107.038740310077</v>
      </c>
      <c r="X100" s="10">
        <v>93.751650853889899</v>
      </c>
      <c r="Y100" s="10">
        <v>102.593056994818</v>
      </c>
      <c r="Z100" s="10">
        <v>89.984292803970206</v>
      </c>
      <c r="AA100" s="9">
        <v>73.647482993197201</v>
      </c>
      <c r="AB100" s="9">
        <v>107.40909090909</v>
      </c>
      <c r="AC100" s="9">
        <v>85.3099685534591</v>
      </c>
      <c r="AD100" s="9">
        <v>89.006549295774605</v>
      </c>
      <c r="AE100" s="9">
        <v>102.20857142857101</v>
      </c>
      <c r="AF100" s="9">
        <v>126.79030959752301</v>
      </c>
      <c r="AG100" s="9">
        <v>144.53350574712599</v>
      </c>
      <c r="AH100" s="9">
        <v>145.856080246913</v>
      </c>
      <c r="AI100" s="9">
        <v>176.493828571428</v>
      </c>
      <c r="AJ100" s="9">
        <v>139.801516666666</v>
      </c>
      <c r="AK100" s="9">
        <v>146.187586750788</v>
      </c>
      <c r="AL100" s="9">
        <v>122.95523878437</v>
      </c>
      <c r="AM100" s="11"/>
      <c r="AN100" s="8" t="str">
        <f t="shared" si="321"/>
        <v>EL SALVADOR</v>
      </c>
      <c r="AO100" s="8">
        <f t="shared" si="322"/>
        <v>27501</v>
      </c>
      <c r="AP100" s="12">
        <f t="shared" si="306"/>
        <v>122.06</v>
      </c>
      <c r="AQ100" s="12">
        <f t="shared" si="307"/>
        <v>174.62</v>
      </c>
      <c r="AR100" s="12">
        <f t="shared" si="308"/>
        <v>139.27000000000001</v>
      </c>
      <c r="AS100" s="12">
        <f t="shared" si="309"/>
        <v>145.1</v>
      </c>
      <c r="AT100" s="12">
        <f t="shared" si="310"/>
        <v>146.69</v>
      </c>
      <c r="AU100" s="12">
        <f t="shared" si="311"/>
        <v>175.6</v>
      </c>
      <c r="AV100" s="12">
        <f t="shared" si="312"/>
        <v>209.22</v>
      </c>
      <c r="AW100" s="12">
        <f t="shared" si="313"/>
        <v>180.26</v>
      </c>
      <c r="AX100" s="12">
        <f t="shared" si="314"/>
        <v>198.08</v>
      </c>
      <c r="AY100" s="12">
        <f t="shared" si="315"/>
        <v>155.22</v>
      </c>
      <c r="AZ100" s="12">
        <f t="shared" si="316"/>
        <v>167.87</v>
      </c>
      <c r="BA100" s="12">
        <f t="shared" si="317"/>
        <v>135.63</v>
      </c>
      <c r="BC100" s="8" t="str">
        <f t="shared" si="302"/>
        <v>EL SALVADOR</v>
      </c>
      <c r="BD100" s="8">
        <f t="shared" si="303"/>
        <v>27501</v>
      </c>
      <c r="BE100" s="14">
        <f t="shared" si="318"/>
        <v>6.5138799073316475E-2</v>
      </c>
      <c r="BF100" s="14">
        <f t="shared" si="319"/>
        <v>6.9227694265406189E-2</v>
      </c>
      <c r="BG100" s="14">
        <f t="shared" si="360"/>
        <v>6.2366565943879147E-2</v>
      </c>
      <c r="BH100" s="14">
        <f t="shared" si="360"/>
        <v>6.9067763350798866E-2</v>
      </c>
      <c r="BI100" s="14">
        <f t="shared" si="360"/>
        <v>7.9587033039012475E-2</v>
      </c>
      <c r="BJ100" s="14">
        <f t="shared" si="360"/>
        <v>9.6650417114577586E-2</v>
      </c>
      <c r="BK100" s="14">
        <f t="shared" si="360"/>
        <v>0.10462114221026173</v>
      </c>
      <c r="BL100" s="14">
        <f t="shared" si="359"/>
        <v>0.10163647418401638</v>
      </c>
      <c r="BM100" s="14">
        <f t="shared" si="359"/>
        <v>0.10018681111839617</v>
      </c>
      <c r="BN100" s="14">
        <f t="shared" si="359"/>
        <v>8.5074020372423564E-2</v>
      </c>
      <c r="BO100" s="14">
        <f t="shared" si="359"/>
        <v>8.6455264366906467E-2</v>
      </c>
      <c r="BP100" s="14">
        <f t="shared" si="359"/>
        <v>7.9988014961005105E-2</v>
      </c>
      <c r="BR100" s="8" t="str">
        <f t="shared" si="304"/>
        <v>EL SALVADOR</v>
      </c>
      <c r="BS100" s="8">
        <f t="shared" si="305"/>
        <v>27501</v>
      </c>
      <c r="BT100" s="14">
        <f t="shared" si="358"/>
        <v>1.2833797237168745</v>
      </c>
      <c r="BU100" s="14">
        <f t="shared" si="358"/>
        <v>1.7274545437153481</v>
      </c>
      <c r="BV100" s="14">
        <f t="shared" si="358"/>
        <v>1.5293500414190824</v>
      </c>
      <c r="BW100" s="14">
        <f t="shared" si="358"/>
        <v>1.4388260622012359</v>
      </c>
      <c r="BX100" s="14">
        <f t="shared" si="358"/>
        <v>1.262329260839171</v>
      </c>
      <c r="BY100" s="14">
        <f t="shared" si="358"/>
        <v>1.2442964252540127</v>
      </c>
      <c r="BZ100" s="14">
        <f t="shared" si="358"/>
        <v>1.3695920809697597</v>
      </c>
      <c r="CA100" s="14">
        <f t="shared" si="358"/>
        <v>1.2146354147168428</v>
      </c>
      <c r="CB100" s="14">
        <f t="shared" si="358"/>
        <v>1.3540290706752938</v>
      </c>
      <c r="CC100" s="14">
        <f t="shared" si="358"/>
        <v>1.2495087356439254</v>
      </c>
      <c r="CD100" s="14">
        <f t="shared" si="358"/>
        <v>1.3297630319471185</v>
      </c>
      <c r="CE100" s="14">
        <f t="shared" si="358"/>
        <v>1.161267479200436</v>
      </c>
    </row>
    <row r="101" spans="1:83" x14ac:dyDescent="0.3">
      <c r="A101" s="8" t="s">
        <v>4</v>
      </c>
      <c r="B101" s="8">
        <v>28161</v>
      </c>
      <c r="C101" s="33">
        <v>58.7874840085287</v>
      </c>
      <c r="D101" s="33">
        <v>44.302482758620599</v>
      </c>
      <c r="E101" s="33">
        <v>46.513248175182397</v>
      </c>
      <c r="F101" s="33">
        <v>55.416702898550703</v>
      </c>
      <c r="G101" s="33">
        <v>73.018521560574897</v>
      </c>
      <c r="H101" s="33">
        <v>90.086799999999997</v>
      </c>
      <c r="I101" s="33">
        <v>87.889058988764006</v>
      </c>
      <c r="J101" s="33">
        <v>99.625026881720402</v>
      </c>
      <c r="K101" s="33">
        <v>98.896120058565103</v>
      </c>
      <c r="L101" s="33">
        <v>91.047416918428993</v>
      </c>
      <c r="M101" s="33">
        <v>81.239576470588204</v>
      </c>
      <c r="N101" s="33">
        <v>91.846068965517205</v>
      </c>
      <c r="O101" s="10">
        <v>113.363288227334</v>
      </c>
      <c r="P101" s="10">
        <v>110.760620384047</v>
      </c>
      <c r="Q101" s="10">
        <v>104.93264752791001</v>
      </c>
      <c r="R101" s="10">
        <v>117.24044397463</v>
      </c>
      <c r="S101" s="10">
        <v>126.01333333333299</v>
      </c>
      <c r="T101" s="10">
        <v>147.79227686703001</v>
      </c>
      <c r="U101" s="10">
        <v>162.660307017543</v>
      </c>
      <c r="V101" s="10">
        <v>138.79423652694601</v>
      </c>
      <c r="W101" s="10">
        <v>104.303100775193</v>
      </c>
      <c r="X101" s="10">
        <v>91.528500948766606</v>
      </c>
      <c r="Y101" s="10">
        <v>100.25354922279701</v>
      </c>
      <c r="Z101" s="10">
        <v>87.872084367245606</v>
      </c>
      <c r="AA101" s="9">
        <v>71.819183673469297</v>
      </c>
      <c r="AB101" s="9">
        <v>104.12811188811099</v>
      </c>
      <c r="AC101" s="9">
        <v>84.085220125786094</v>
      </c>
      <c r="AD101" s="9">
        <v>87.368380281690094</v>
      </c>
      <c r="AE101" s="9">
        <v>99.307662337662293</v>
      </c>
      <c r="AF101" s="9">
        <v>122.47213622291</v>
      </c>
      <c r="AG101" s="9">
        <v>139.24040229885</v>
      </c>
      <c r="AH101" s="9">
        <v>139.022314814814</v>
      </c>
      <c r="AI101" s="9">
        <v>168.64138571428501</v>
      </c>
      <c r="AJ101" s="9">
        <v>133.56633333333301</v>
      </c>
      <c r="AK101" s="9">
        <v>139.03219242902199</v>
      </c>
      <c r="AL101" s="9">
        <v>117.497887120115</v>
      </c>
      <c r="AM101" s="11"/>
      <c r="AN101" s="8" t="str">
        <f t="shared" si="321"/>
        <v>EL SALVADOR</v>
      </c>
      <c r="AO101" s="8">
        <f t="shared" si="322"/>
        <v>28161</v>
      </c>
      <c r="AP101" s="12">
        <f t="shared" si="306"/>
        <v>117.8</v>
      </c>
      <c r="AQ101" s="12">
        <f t="shared" si="307"/>
        <v>168.06</v>
      </c>
      <c r="AR101" s="12">
        <f t="shared" si="308"/>
        <v>135.72</v>
      </c>
      <c r="AS101" s="12">
        <f t="shared" si="309"/>
        <v>140.19999999999999</v>
      </c>
      <c r="AT101" s="12">
        <f t="shared" si="310"/>
        <v>141.35</v>
      </c>
      <c r="AU101" s="12">
        <f t="shared" si="311"/>
        <v>167.7</v>
      </c>
      <c r="AV101" s="12">
        <f t="shared" si="312"/>
        <v>198.85</v>
      </c>
      <c r="AW101" s="12">
        <f t="shared" si="313"/>
        <v>170.36</v>
      </c>
      <c r="AX101" s="12">
        <f t="shared" si="314"/>
        <v>187.22</v>
      </c>
      <c r="AY101" s="12">
        <f t="shared" si="315"/>
        <v>146.85</v>
      </c>
      <c r="AZ101" s="12">
        <f t="shared" si="316"/>
        <v>158.33000000000001</v>
      </c>
      <c r="BA101" s="12">
        <f t="shared" si="317"/>
        <v>128.49</v>
      </c>
      <c r="BC101" s="8" t="str">
        <f t="shared" si="302"/>
        <v>EL SALVADOR</v>
      </c>
      <c r="BD101" s="8">
        <f t="shared" si="303"/>
        <v>28161</v>
      </c>
      <c r="BE101" s="14">
        <f t="shared" si="318"/>
        <v>6.5401110697243678E-2</v>
      </c>
      <c r="BF101" s="14">
        <f t="shared" si="319"/>
        <v>6.9481478909152197E-2</v>
      </c>
      <c r="BG101" s="14">
        <f t="shared" si="360"/>
        <v>6.3138907910015293E-2</v>
      </c>
      <c r="BH101" s="14">
        <f t="shared" si="360"/>
        <v>6.970513324962388E-2</v>
      </c>
      <c r="BI101" s="14">
        <f t="shared" si="360"/>
        <v>7.9975977858008973E-2</v>
      </c>
      <c r="BJ101" s="14">
        <f t="shared" si="360"/>
        <v>9.6599474674413155E-2</v>
      </c>
      <c r="BK101" s="14">
        <f t="shared" si="360"/>
        <v>0.10449107838119437</v>
      </c>
      <c r="BL101" s="14">
        <f t="shared" si="359"/>
        <v>0.10118089478324975</v>
      </c>
      <c r="BM101" s="14">
        <f t="shared" si="359"/>
        <v>9.9679440363618102E-2</v>
      </c>
      <c r="BN101" s="14">
        <f t="shared" si="359"/>
        <v>8.4748362927628482E-2</v>
      </c>
      <c r="BO101" s="14">
        <f t="shared" si="359"/>
        <v>8.592333319756508E-2</v>
      </c>
      <c r="BP101" s="14">
        <f t="shared" si="359"/>
        <v>7.9674807048287014E-2</v>
      </c>
      <c r="BR101" s="8" t="str">
        <f t="shared" si="304"/>
        <v>EL SALVADOR</v>
      </c>
      <c r="BS101" s="8">
        <f t="shared" si="305"/>
        <v>28161</v>
      </c>
      <c r="BT101" s="14">
        <f t="shared" si="358"/>
        <v>1.280944387631582</v>
      </c>
      <c r="BU101" s="14">
        <f t="shared" si="358"/>
        <v>1.720109077059341</v>
      </c>
      <c r="BV101" s="14">
        <f t="shared" si="358"/>
        <v>1.5286494827786457</v>
      </c>
      <c r="BW101" s="14">
        <f t="shared" si="358"/>
        <v>1.4304112433588148</v>
      </c>
      <c r="BX101" s="14">
        <f t="shared" si="358"/>
        <v>1.2569224195486606</v>
      </c>
      <c r="BY101" s="14">
        <f t="shared" si="358"/>
        <v>1.2346158489146819</v>
      </c>
      <c r="BZ101" s="14">
        <f t="shared" si="358"/>
        <v>1.3533826747081412</v>
      </c>
      <c r="CA101" s="14">
        <f t="shared" si="358"/>
        <v>1.197404824097607</v>
      </c>
      <c r="CB101" s="14">
        <f t="shared" si="358"/>
        <v>1.3357564770558947</v>
      </c>
      <c r="CC101" s="14">
        <f t="shared" si="358"/>
        <v>1.2322853426340497</v>
      </c>
      <c r="CD101" s="14">
        <f t="shared" si="358"/>
        <v>1.3104269206832961</v>
      </c>
      <c r="CE101" s="14">
        <f t="shared" si="358"/>
        <v>1.1469395213808891</v>
      </c>
    </row>
    <row r="102" spans="1:83" x14ac:dyDescent="0.3">
      <c r="A102" s="8" t="s">
        <v>4</v>
      </c>
      <c r="B102" s="8">
        <v>28181</v>
      </c>
      <c r="C102" s="33">
        <v>58.914392324093797</v>
      </c>
      <c r="D102" s="33">
        <v>44.1656206896551</v>
      </c>
      <c r="E102" s="33">
        <v>46.6417153284671</v>
      </c>
      <c r="F102" s="33">
        <v>55.464981884057899</v>
      </c>
      <c r="G102" s="33">
        <v>73.424640657084097</v>
      </c>
      <c r="H102" s="33">
        <v>90.610780952380907</v>
      </c>
      <c r="I102" s="33">
        <v>88.192837078651607</v>
      </c>
      <c r="J102" s="33">
        <v>100.030712365591</v>
      </c>
      <c r="K102" s="33">
        <v>99.240849194729094</v>
      </c>
      <c r="L102" s="33">
        <v>91.389199395770305</v>
      </c>
      <c r="M102" s="33">
        <v>81.140188235294104</v>
      </c>
      <c r="N102" s="33">
        <v>91.8152068965517</v>
      </c>
      <c r="O102" s="10">
        <v>114.154221921515</v>
      </c>
      <c r="P102" s="10">
        <v>112.373766617429</v>
      </c>
      <c r="Q102" s="10">
        <v>106.199059011164</v>
      </c>
      <c r="R102" s="10">
        <v>120.225264270613</v>
      </c>
      <c r="S102" s="10">
        <v>128.84099637681101</v>
      </c>
      <c r="T102" s="10">
        <v>152.230255009107</v>
      </c>
      <c r="U102" s="10">
        <v>166.60356725146099</v>
      </c>
      <c r="V102" s="10">
        <v>138.588023952095</v>
      </c>
      <c r="W102" s="10">
        <v>103.496220930232</v>
      </c>
      <c r="X102" s="10">
        <v>91.312447817836798</v>
      </c>
      <c r="Y102" s="10">
        <v>99.961424870466303</v>
      </c>
      <c r="Z102" s="10">
        <v>87.624317617865998</v>
      </c>
      <c r="AA102" s="9">
        <v>72.052244897959099</v>
      </c>
      <c r="AB102" s="9">
        <v>105.89979020979</v>
      </c>
      <c r="AC102" s="9">
        <v>84.391163522012505</v>
      </c>
      <c r="AD102" s="9">
        <v>88.560845070422502</v>
      </c>
      <c r="AE102" s="9">
        <v>100.631428571428</v>
      </c>
      <c r="AF102" s="9">
        <v>125.268359133126</v>
      </c>
      <c r="AG102" s="9">
        <v>143.49908045977</v>
      </c>
      <c r="AH102" s="9">
        <v>145.277901234567</v>
      </c>
      <c r="AI102" s="9">
        <v>174.706342857142</v>
      </c>
      <c r="AJ102" s="9">
        <v>138.61071666666601</v>
      </c>
      <c r="AK102" s="9">
        <v>145.89353312302799</v>
      </c>
      <c r="AL102" s="9">
        <v>121.611736613603</v>
      </c>
      <c r="AM102" s="11"/>
      <c r="AN102" s="8" t="str">
        <f t="shared" si="321"/>
        <v>EL SALVADOR</v>
      </c>
      <c r="AO102" s="8">
        <f t="shared" si="322"/>
        <v>28181</v>
      </c>
      <c r="AP102" s="12">
        <f t="shared" si="306"/>
        <v>120.18</v>
      </c>
      <c r="AQ102" s="12">
        <f t="shared" si="307"/>
        <v>174.65</v>
      </c>
      <c r="AR102" s="12">
        <f t="shared" si="308"/>
        <v>139.07</v>
      </c>
      <c r="AS102" s="12">
        <f t="shared" si="309"/>
        <v>146.47</v>
      </c>
      <c r="AT102" s="12">
        <f t="shared" si="310"/>
        <v>146.6</v>
      </c>
      <c r="AU102" s="12">
        <f t="shared" si="311"/>
        <v>175.85</v>
      </c>
      <c r="AV102" s="12">
        <f t="shared" si="312"/>
        <v>209.08</v>
      </c>
      <c r="AW102" s="12">
        <f t="shared" si="313"/>
        <v>178.32</v>
      </c>
      <c r="AX102" s="12">
        <f t="shared" si="314"/>
        <v>196.73</v>
      </c>
      <c r="AY102" s="12">
        <f t="shared" si="315"/>
        <v>154.37</v>
      </c>
      <c r="AZ102" s="12">
        <f t="shared" si="316"/>
        <v>167.98</v>
      </c>
      <c r="BA102" s="12">
        <f t="shared" si="317"/>
        <v>134.58000000000001</v>
      </c>
      <c r="BC102" s="8" t="str">
        <f t="shared" si="302"/>
        <v>EL SALVADOR</v>
      </c>
      <c r="BD102" s="8">
        <f t="shared" si="303"/>
        <v>28181</v>
      </c>
      <c r="BE102" s="14">
        <f t="shared" si="318"/>
        <v>6.4692009368745168E-2</v>
      </c>
      <c r="BF102" s="14">
        <f t="shared" si="319"/>
        <v>6.9262639621801847E-2</v>
      </c>
      <c r="BG102" s="14">
        <f t="shared" si="360"/>
        <v>6.2609974525759296E-2</v>
      </c>
      <c r="BH102" s="14">
        <f t="shared" si="360"/>
        <v>6.9740837760454852E-2</v>
      </c>
      <c r="BI102" s="14">
        <f t="shared" si="360"/>
        <v>7.9940237947795922E-2</v>
      </c>
      <c r="BJ102" s="14">
        <f t="shared" si="360"/>
        <v>9.7150999386127784E-2</v>
      </c>
      <c r="BK102" s="14">
        <f t="shared" si="360"/>
        <v>0.10511767673947513</v>
      </c>
      <c r="BL102" s="14">
        <f t="shared" si="359"/>
        <v>0.10131754988103306</v>
      </c>
      <c r="BM102" s="14">
        <f t="shared" si="359"/>
        <v>9.961442242868418E-2</v>
      </c>
      <c r="BN102" s="14">
        <f t="shared" si="359"/>
        <v>8.480038184861971E-2</v>
      </c>
      <c r="BO102" s="14">
        <f t="shared" si="359"/>
        <v>8.6300175094348217E-2</v>
      </c>
      <c r="BP102" s="14">
        <f t="shared" si="359"/>
        <v>7.945309539715488E-2</v>
      </c>
      <c r="BR102" s="8" t="str">
        <f t="shared" si="304"/>
        <v>EL SALVADOR</v>
      </c>
      <c r="BS102" s="8">
        <f t="shared" si="305"/>
        <v>28181</v>
      </c>
      <c r="BT102" s="14">
        <f t="shared" si="358"/>
        <v>1.2844060663042165</v>
      </c>
      <c r="BU102" s="14">
        <f t="shared" si="358"/>
        <v>1.7433804265891755</v>
      </c>
      <c r="BV102" s="14">
        <f t="shared" si="358"/>
        <v>1.5357811433924622</v>
      </c>
      <c r="BW102" s="14">
        <f t="shared" si="358"/>
        <v>1.4521064413582865</v>
      </c>
      <c r="BX102" s="14">
        <f t="shared" si="358"/>
        <v>1.2678945803262267</v>
      </c>
      <c r="BY102" s="14">
        <f t="shared" si="358"/>
        <v>1.2514665628404906</v>
      </c>
      <c r="BZ102" s="14">
        <f t="shared" si="358"/>
        <v>1.3752016631515278</v>
      </c>
      <c r="CA102" s="14">
        <f t="shared" si="358"/>
        <v>1.2168632087415696</v>
      </c>
      <c r="CB102" s="14">
        <f t="shared" si="358"/>
        <v>1.3654624297820364</v>
      </c>
      <c r="CC102" s="14">
        <f t="shared" si="358"/>
        <v>1.2585714371798165</v>
      </c>
      <c r="CD102" s="14">
        <f t="shared" si="358"/>
        <v>1.3457289120158307</v>
      </c>
      <c r="CE102" s="14">
        <f t="shared" si="358"/>
        <v>1.171115866864358</v>
      </c>
    </row>
    <row r="103" spans="1:83" x14ac:dyDescent="0.3">
      <c r="A103" s="8" t="s">
        <v>4</v>
      </c>
      <c r="B103" s="8">
        <v>28311</v>
      </c>
      <c r="C103" s="33">
        <v>58.7874840085287</v>
      </c>
      <c r="D103" s="33">
        <v>44.302482758620599</v>
      </c>
      <c r="E103" s="33">
        <v>46.513248175182397</v>
      </c>
      <c r="F103" s="33">
        <v>55.416702898550703</v>
      </c>
      <c r="G103" s="33">
        <v>73.018521560574897</v>
      </c>
      <c r="H103" s="33">
        <v>90.086799999999997</v>
      </c>
      <c r="I103" s="33">
        <v>87.889058988764006</v>
      </c>
      <c r="J103" s="33">
        <v>99.625026881720402</v>
      </c>
      <c r="K103" s="33">
        <v>98.896120058565103</v>
      </c>
      <c r="L103" s="33">
        <v>91.047416918428993</v>
      </c>
      <c r="M103" s="33">
        <v>81.239576470588204</v>
      </c>
      <c r="N103" s="33">
        <v>91.846068965517205</v>
      </c>
      <c r="O103" s="10">
        <v>113.363288227334</v>
      </c>
      <c r="P103" s="10">
        <v>110.760620384047</v>
      </c>
      <c r="Q103" s="10">
        <v>105.87352051835801</v>
      </c>
      <c r="R103" s="10">
        <v>117.24044397463</v>
      </c>
      <c r="S103" s="10">
        <v>126.01333333333299</v>
      </c>
      <c r="T103" s="10">
        <v>147.35342440801401</v>
      </c>
      <c r="U103" s="10">
        <v>161.77726608187101</v>
      </c>
      <c r="V103" s="10">
        <v>137.209730538922</v>
      </c>
      <c r="W103" s="10">
        <v>103.613236434108</v>
      </c>
      <c r="X103" s="10">
        <v>91.018197343453494</v>
      </c>
      <c r="Y103" s="10">
        <v>99.821787564766794</v>
      </c>
      <c r="Z103" s="10">
        <v>87.494764267990007</v>
      </c>
      <c r="AA103" s="9">
        <v>71.473537414965904</v>
      </c>
      <c r="AB103" s="9">
        <v>103.248951048951</v>
      </c>
      <c r="AC103" s="9">
        <v>84.0921383647798</v>
      </c>
      <c r="AD103" s="9">
        <v>87.139295774647806</v>
      </c>
      <c r="AE103" s="9">
        <v>98.300129870129794</v>
      </c>
      <c r="AF103" s="9">
        <v>120.675510835913</v>
      </c>
      <c r="AG103" s="9">
        <v>136.809252873563</v>
      </c>
      <c r="AH103" s="9">
        <v>136.60191358024599</v>
      </c>
      <c r="AI103" s="9">
        <v>165.929542857142</v>
      </c>
      <c r="AJ103" s="9">
        <v>131.47241666666599</v>
      </c>
      <c r="AK103" s="9">
        <v>137.099558359621</v>
      </c>
      <c r="AL103" s="9">
        <v>116.34681620839299</v>
      </c>
      <c r="AM103" s="11"/>
      <c r="AN103" s="8" t="str">
        <f t="shared" si="321"/>
        <v>EL SALVADOR</v>
      </c>
      <c r="AO103" s="8">
        <f t="shared" si="322"/>
        <v>28311</v>
      </c>
      <c r="AP103" s="12">
        <f t="shared" si="306"/>
        <v>116.73</v>
      </c>
      <c r="AQ103" s="12">
        <f t="shared" si="307"/>
        <v>166.01</v>
      </c>
      <c r="AR103" s="12">
        <f t="shared" si="308"/>
        <v>135.96</v>
      </c>
      <c r="AS103" s="12">
        <f t="shared" si="309"/>
        <v>139.07</v>
      </c>
      <c r="AT103" s="12">
        <f t="shared" si="310"/>
        <v>139.51</v>
      </c>
      <c r="AU103" s="12">
        <f t="shared" si="311"/>
        <v>164.6</v>
      </c>
      <c r="AV103" s="12">
        <f t="shared" si="312"/>
        <v>194.4</v>
      </c>
      <c r="AW103" s="12">
        <f t="shared" si="313"/>
        <v>165.92</v>
      </c>
      <c r="AX103" s="12">
        <f t="shared" si="314"/>
        <v>182.76</v>
      </c>
      <c r="AY103" s="12">
        <f t="shared" si="315"/>
        <v>143.49</v>
      </c>
      <c r="AZ103" s="12">
        <f t="shared" si="316"/>
        <v>155.02000000000001</v>
      </c>
      <c r="BA103" s="12">
        <f t="shared" si="317"/>
        <v>126.37</v>
      </c>
      <c r="BC103" s="8" t="str">
        <f t="shared" si="302"/>
        <v>EL SALVADOR</v>
      </c>
      <c r="BD103" s="8">
        <f t="shared" si="303"/>
        <v>28311</v>
      </c>
      <c r="BE103" s="14">
        <f t="shared" si="318"/>
        <v>6.5677601379856163E-2</v>
      </c>
      <c r="BF103" s="14">
        <f t="shared" si="319"/>
        <v>6.9637205544570854E-2</v>
      </c>
      <c r="BG103" s="14">
        <f t="shared" si="360"/>
        <v>6.3751303861180927E-2</v>
      </c>
      <c r="BH103" s="14">
        <f t="shared" si="360"/>
        <v>7.003737527089883E-2</v>
      </c>
      <c r="BI103" s="14">
        <f t="shared" si="360"/>
        <v>8.0156416249274401E-2</v>
      </c>
      <c r="BJ103" s="14">
        <f t="shared" si="360"/>
        <v>9.6542839016823673E-2</v>
      </c>
      <c r="BK103" s="14">
        <f t="shared" si="360"/>
        <v>0.10418824372513615</v>
      </c>
      <c r="BL103" s="14">
        <f t="shared" si="359"/>
        <v>0.10067314240425769</v>
      </c>
      <c r="BM103" s="14">
        <f t="shared" si="359"/>
        <v>9.9325815223496525E-2</v>
      </c>
      <c r="BN103" s="14">
        <f t="shared" si="359"/>
        <v>8.4525332641328166E-2</v>
      </c>
      <c r="BO103" s="14">
        <f t="shared" si="359"/>
        <v>8.5771597529218535E-2</v>
      </c>
      <c r="BP103" s="14">
        <f t="shared" si="359"/>
        <v>7.9713127153958147E-2</v>
      </c>
      <c r="BR103" s="8" t="str">
        <f t="shared" si="304"/>
        <v>EL SALVADOR</v>
      </c>
      <c r="BS103" s="8">
        <f t="shared" si="305"/>
        <v>28311</v>
      </c>
      <c r="BT103" s="14">
        <f t="shared" si="358"/>
        <v>1.2794198806068289</v>
      </c>
      <c r="BU103" s="14">
        <f t="shared" si="358"/>
        <v>1.7161403342150359</v>
      </c>
      <c r="BV103" s="14">
        <f t="shared" si="358"/>
        <v>1.5352355913936182</v>
      </c>
      <c r="BW103" s="14">
        <f t="shared" si="358"/>
        <v>1.4294342575198158</v>
      </c>
      <c r="BX103" s="14">
        <f t="shared" si="358"/>
        <v>1.2529246978755604</v>
      </c>
      <c r="BY103" s="14">
        <f t="shared" si="358"/>
        <v>1.2273178114675198</v>
      </c>
      <c r="BZ103" s="14">
        <f t="shared" si="358"/>
        <v>1.3431814227026544</v>
      </c>
      <c r="CA103" s="14">
        <f t="shared" si="358"/>
        <v>1.1864159139104529</v>
      </c>
      <c r="CB103" s="14">
        <f t="shared" si="358"/>
        <v>1.3245647982007407</v>
      </c>
      <c r="CC103" s="14">
        <f t="shared" si="358"/>
        <v>1.2220710270334492</v>
      </c>
      <c r="CD103" s="14">
        <f t="shared" si="358"/>
        <v>1.3010883554460795</v>
      </c>
      <c r="CE103" s="14">
        <f t="shared" si="358"/>
        <v>1.141190705030444</v>
      </c>
    </row>
    <row r="104" spans="1:83" x14ac:dyDescent="0.3">
      <c r="A104" s="8" t="s">
        <v>5</v>
      </c>
      <c r="B104" s="8">
        <v>50000</v>
      </c>
      <c r="C104" s="33">
        <v>49.602814498933903</v>
      </c>
      <c r="D104" s="33">
        <v>33.2619655172413</v>
      </c>
      <c r="E104" s="33">
        <v>27.3868613138686</v>
      </c>
      <c r="F104" s="33">
        <v>38.992898550724597</v>
      </c>
      <c r="G104" s="33">
        <v>63.8790349075975</v>
      </c>
      <c r="H104" s="33">
        <v>77.224780952380897</v>
      </c>
      <c r="I104" s="33">
        <v>46.975800561797698</v>
      </c>
      <c r="J104" s="33">
        <v>43.327540322580603</v>
      </c>
      <c r="K104" s="33">
        <v>62.712693997071703</v>
      </c>
      <c r="L104" s="33">
        <v>56.880196374622301</v>
      </c>
      <c r="M104" s="33">
        <v>53.514352941176398</v>
      </c>
      <c r="N104" s="33">
        <v>63.891206896551701</v>
      </c>
      <c r="O104" s="10">
        <v>72.340730717185295</v>
      </c>
      <c r="P104" s="10">
        <v>69.908271787296798</v>
      </c>
      <c r="Q104" s="10">
        <v>84.460877192982394</v>
      </c>
      <c r="R104" s="10">
        <v>122.481818181818</v>
      </c>
      <c r="S104" s="10">
        <v>138.71423913043401</v>
      </c>
      <c r="T104" s="10">
        <v>165.26985428051</v>
      </c>
      <c r="U104" s="10">
        <v>161.549122807017</v>
      </c>
      <c r="V104" s="10">
        <v>97.7461526946107</v>
      </c>
      <c r="W104" s="10">
        <v>73.774806201550305</v>
      </c>
      <c r="X104" s="10">
        <v>66.794174573055002</v>
      </c>
      <c r="Y104" s="10">
        <v>69.304378238341897</v>
      </c>
      <c r="Z104" s="10">
        <v>40.227444168734401</v>
      </c>
      <c r="AA104" s="9">
        <v>63.139795918367298</v>
      </c>
      <c r="AB104" s="9">
        <v>106.404545454545</v>
      </c>
      <c r="AC104" s="9">
        <v>71.726761006289294</v>
      </c>
      <c r="AD104" s="9">
        <v>87.449929577464701</v>
      </c>
      <c r="AE104" s="9">
        <v>98.622987012986997</v>
      </c>
      <c r="AF104" s="9">
        <v>133.729969040247</v>
      </c>
      <c r="AG104" s="9">
        <v>165.21298850574701</v>
      </c>
      <c r="AH104" s="9">
        <v>289.87802469135801</v>
      </c>
      <c r="AI104" s="9">
        <v>344.208957142857</v>
      </c>
      <c r="AJ104" s="9">
        <v>187.25598333333301</v>
      </c>
      <c r="AK104" s="9">
        <v>238.58954258675001</v>
      </c>
      <c r="AL104" s="9">
        <v>204.93668596237299</v>
      </c>
      <c r="AM104" s="11"/>
      <c r="AN104" s="8" t="str">
        <f t="shared" si="321"/>
        <v>COSTA RICA</v>
      </c>
      <c r="AO104" s="8">
        <f t="shared" si="322"/>
        <v>50000</v>
      </c>
      <c r="AP104" s="12">
        <f t="shared" si="306"/>
        <v>113.9</v>
      </c>
      <c r="AQ104" s="12">
        <f t="shared" si="307"/>
        <v>200.48</v>
      </c>
      <c r="AR104" s="12">
        <f t="shared" si="308"/>
        <v>190.6</v>
      </c>
      <c r="AS104" s="12">
        <f t="shared" si="309"/>
        <v>253.32</v>
      </c>
      <c r="AT104" s="12">
        <f t="shared" si="310"/>
        <v>229.2</v>
      </c>
      <c r="AU104" s="12">
        <f t="shared" si="311"/>
        <v>292.91000000000003</v>
      </c>
      <c r="AV104" s="12">
        <f t="shared" si="312"/>
        <v>440.18</v>
      </c>
      <c r="AW104" s="12">
        <f t="shared" si="313"/>
        <v>594.02</v>
      </c>
      <c r="AX104" s="12">
        <f t="shared" si="314"/>
        <v>741.33</v>
      </c>
      <c r="AY104" s="12">
        <f t="shared" si="315"/>
        <v>326.49</v>
      </c>
      <c r="AZ104" s="12">
        <f t="shared" si="316"/>
        <v>452</v>
      </c>
      <c r="BA104" s="12">
        <f t="shared" si="317"/>
        <v>466.99</v>
      </c>
      <c r="BC104" s="8" t="str">
        <f t="shared" si="302"/>
        <v>COSTA RICA</v>
      </c>
      <c r="BD104" s="8">
        <f t="shared" si="303"/>
        <v>50000</v>
      </c>
      <c r="BE104" s="14">
        <f t="shared" ref="BE104:BE136" si="361">(+C104+O104+AA104)/(SUM($C104:$N104)+SUM($O104:$Z104)+SUM($AA104:$AL104))</f>
        <v>4.9075783958895704E-2</v>
      </c>
      <c r="BF104" s="14">
        <f t="shared" ref="BF104:BF136" si="362">(+D104+P104+AB104)/(SUM($C104:$N104)+SUM($O104:$Z104)+SUM($AA104:$AL104))</f>
        <v>5.556981357087061E-2</v>
      </c>
      <c r="BG104" s="14">
        <f t="shared" si="360"/>
        <v>4.8675706972044833E-2</v>
      </c>
      <c r="BH104" s="14">
        <f t="shared" si="360"/>
        <v>6.6003628902926742E-2</v>
      </c>
      <c r="BI104" s="14">
        <f t="shared" si="360"/>
        <v>7.986901501580744E-2</v>
      </c>
      <c r="BJ104" s="14">
        <f t="shared" si="360"/>
        <v>9.9757856575073717E-2</v>
      </c>
      <c r="BK104" s="14">
        <f t="shared" si="360"/>
        <v>9.9098497509170116E-2</v>
      </c>
      <c r="BL104" s="14">
        <f t="shared" si="359"/>
        <v>0.11426902748428414</v>
      </c>
      <c r="BM104" s="14">
        <f t="shared" si="359"/>
        <v>0.12745909678146247</v>
      </c>
      <c r="BN104" s="14">
        <f t="shared" si="359"/>
        <v>8.2444755964665981E-2</v>
      </c>
      <c r="BO104" s="14">
        <f t="shared" si="359"/>
        <v>9.5829231607738694E-2</v>
      </c>
      <c r="BP104" s="14">
        <f t="shared" si="359"/>
        <v>8.1947585657059507E-2</v>
      </c>
      <c r="BR104" s="8" t="str">
        <f t="shared" si="304"/>
        <v>COSTA RICA</v>
      </c>
      <c r="BS104" s="8">
        <f t="shared" si="305"/>
        <v>50000</v>
      </c>
      <c r="BT104" s="14">
        <f t="shared" si="358"/>
        <v>1.1656054312871431</v>
      </c>
      <c r="BU104" s="14">
        <f t="shared" si="358"/>
        <v>1.8119037575482582</v>
      </c>
      <c r="BV104" s="14">
        <f t="shared" si="358"/>
        <v>1.9666115896158065</v>
      </c>
      <c r="BW104" s="14">
        <f t="shared" si="358"/>
        <v>1.9275571759617769</v>
      </c>
      <c r="BX104" s="14">
        <f t="shared" si="358"/>
        <v>1.4412469345419012</v>
      </c>
      <c r="BY104" s="14">
        <f t="shared" si="358"/>
        <v>1.4746377723914801</v>
      </c>
      <c r="BZ104" s="14">
        <f t="shared" si="358"/>
        <v>2.2308328131454882</v>
      </c>
      <c r="CA104" s="14">
        <f t="shared" si="358"/>
        <v>2.6108014245574314</v>
      </c>
      <c r="CB104" s="14">
        <f t="shared" si="358"/>
        <v>2.9210321418479817</v>
      </c>
      <c r="CC104" s="14">
        <f t="shared" si="358"/>
        <v>1.9888867731874862</v>
      </c>
      <c r="CD104" s="14">
        <f t="shared" si="358"/>
        <v>2.3688472722177703</v>
      </c>
      <c r="CE104" s="14">
        <f t="shared" si="358"/>
        <v>2.8620368430488741</v>
      </c>
    </row>
    <row r="105" spans="1:83" x14ac:dyDescent="0.3">
      <c r="A105" s="8" t="s">
        <v>5</v>
      </c>
      <c r="B105" s="8">
        <v>50050</v>
      </c>
      <c r="C105" s="33">
        <v>49.508251599147101</v>
      </c>
      <c r="D105" s="33">
        <v>33.176879310344802</v>
      </c>
      <c r="E105" s="33">
        <v>27.448485401459799</v>
      </c>
      <c r="F105" s="33">
        <v>39.256666666666597</v>
      </c>
      <c r="G105" s="33">
        <v>64.367043121149806</v>
      </c>
      <c r="H105" s="33">
        <v>78.060076190476096</v>
      </c>
      <c r="I105" s="33">
        <v>47.135365168539302</v>
      </c>
      <c r="J105" s="33">
        <v>43.365174731182698</v>
      </c>
      <c r="K105" s="33">
        <v>62.635256222547497</v>
      </c>
      <c r="L105" s="33">
        <v>56.865845921450102</v>
      </c>
      <c r="M105" s="33">
        <v>53.355200000000004</v>
      </c>
      <c r="N105" s="33">
        <v>63.796655172413701</v>
      </c>
      <c r="O105" s="10">
        <v>72.1060893098782</v>
      </c>
      <c r="P105" s="10">
        <v>69.891624815361794</v>
      </c>
      <c r="Q105" s="10">
        <v>84.690095693779895</v>
      </c>
      <c r="R105" s="10">
        <v>124.168097251585</v>
      </c>
      <c r="S105" s="10">
        <v>140.91614130434701</v>
      </c>
      <c r="T105" s="10">
        <v>167.99783242258599</v>
      </c>
      <c r="U105" s="10">
        <v>163.214736842105</v>
      </c>
      <c r="V105" s="10">
        <v>97.610823353293398</v>
      </c>
      <c r="W105" s="10">
        <v>73.629244186046506</v>
      </c>
      <c r="X105" s="10">
        <v>66.7711005692599</v>
      </c>
      <c r="Y105" s="10">
        <v>69.192150259067304</v>
      </c>
      <c r="Z105" s="10">
        <v>40.028734491315099</v>
      </c>
      <c r="AA105" s="9">
        <v>63.1527891156462</v>
      </c>
      <c r="AB105" s="9">
        <v>106.62370629370599</v>
      </c>
      <c r="AC105" s="9">
        <v>72.075911949685505</v>
      </c>
      <c r="AD105" s="9">
        <v>88.398873239436597</v>
      </c>
      <c r="AE105" s="9">
        <v>99.595844155844105</v>
      </c>
      <c r="AF105" s="9">
        <v>134.70904024767799</v>
      </c>
      <c r="AG105" s="9">
        <v>166.38534482758601</v>
      </c>
      <c r="AH105" s="9">
        <v>292.65594135802399</v>
      </c>
      <c r="AI105" s="9">
        <v>346.40039999999999</v>
      </c>
      <c r="AJ105" s="9">
        <v>188.718433333333</v>
      </c>
      <c r="AK105" s="9">
        <v>240.85252365930501</v>
      </c>
      <c r="AL105" s="9">
        <v>206.90059334298101</v>
      </c>
      <c r="AM105" s="11"/>
      <c r="AN105" s="8" t="str">
        <f t="shared" si="321"/>
        <v>COSTA RICA</v>
      </c>
      <c r="AO105" s="8">
        <f t="shared" si="322"/>
        <v>50050</v>
      </c>
      <c r="AP105" s="12">
        <f t="shared" si="306"/>
        <v>113.89</v>
      </c>
      <c r="AQ105" s="12">
        <f t="shared" si="307"/>
        <v>201.31</v>
      </c>
      <c r="AR105" s="12">
        <f t="shared" si="308"/>
        <v>191.66</v>
      </c>
      <c r="AS105" s="12">
        <f t="shared" si="309"/>
        <v>257.91000000000003</v>
      </c>
      <c r="AT105" s="12">
        <f t="shared" si="310"/>
        <v>233.37</v>
      </c>
      <c r="AU105" s="12">
        <f t="shared" si="311"/>
        <v>297.29000000000002</v>
      </c>
      <c r="AV105" s="12">
        <f t="shared" si="312"/>
        <v>446.3</v>
      </c>
      <c r="AW105" s="12">
        <f t="shared" si="313"/>
        <v>601.61</v>
      </c>
      <c r="AX105" s="12">
        <f t="shared" si="314"/>
        <v>750.15</v>
      </c>
      <c r="AY105" s="12">
        <f t="shared" si="315"/>
        <v>330.28</v>
      </c>
      <c r="AZ105" s="12">
        <f t="shared" si="316"/>
        <v>458.9</v>
      </c>
      <c r="BA105" s="12">
        <f t="shared" si="317"/>
        <v>476.03</v>
      </c>
      <c r="BC105" s="8" t="str">
        <f t="shared" si="302"/>
        <v>COSTA RICA</v>
      </c>
      <c r="BD105" s="8">
        <f t="shared" si="303"/>
        <v>50050</v>
      </c>
      <c r="BE105" s="14">
        <f t="shared" si="361"/>
        <v>4.8678563792957361E-2</v>
      </c>
      <c r="BF105" s="14">
        <f t="shared" si="362"/>
        <v>5.5245300613938363E-2</v>
      </c>
      <c r="BG105" s="14">
        <f t="shared" si="360"/>
        <v>4.8532966605463364E-2</v>
      </c>
      <c r="BH105" s="14">
        <f t="shared" si="360"/>
        <v>6.6345204281293077E-2</v>
      </c>
      <c r="BI105" s="14">
        <f t="shared" si="360"/>
        <v>8.0323124789295472E-2</v>
      </c>
      <c r="BJ105" s="14">
        <f t="shared" si="360"/>
        <v>0.10031648057688783</v>
      </c>
      <c r="BK105" s="14">
        <f t="shared" si="360"/>
        <v>9.9254345074983499E-2</v>
      </c>
      <c r="BL105" s="14">
        <f t="shared" si="359"/>
        <v>0.11424423826898748</v>
      </c>
      <c r="BM105" s="14">
        <f t="shared" si="359"/>
        <v>0.12716241326053973</v>
      </c>
      <c r="BN105" s="14">
        <f t="shared" si="359"/>
        <v>8.2292836830922325E-2</v>
      </c>
      <c r="BO105" s="14">
        <f t="shared" si="359"/>
        <v>9.5740968334173268E-2</v>
      </c>
      <c r="BP105" s="14">
        <f t="shared" si="359"/>
        <v>8.1863557570558201E-2</v>
      </c>
      <c r="BR105" s="8" t="str">
        <f t="shared" si="304"/>
        <v>COSTA RICA</v>
      </c>
      <c r="BS105" s="8">
        <f t="shared" si="305"/>
        <v>50050</v>
      </c>
      <c r="BT105" s="14">
        <f t="shared" si="358"/>
        <v>1.1661387254278961</v>
      </c>
      <c r="BU105" s="14">
        <f t="shared" si="358"/>
        <v>1.8160970977757129</v>
      </c>
      <c r="BV105" s="14">
        <f t="shared" si="358"/>
        <v>1.9682372124376339</v>
      </c>
      <c r="BW105" s="14">
        <f t="shared" si="358"/>
        <v>1.9374550981294143</v>
      </c>
      <c r="BX105" s="14">
        <f t="shared" si="358"/>
        <v>1.4480165263602438</v>
      </c>
      <c r="BY105" s="14">
        <f t="shared" si="358"/>
        <v>1.4770053124178406</v>
      </c>
      <c r="BZ105" s="14">
        <f t="shared" si="358"/>
        <v>2.24105353197114</v>
      </c>
      <c r="CA105" s="14">
        <f t="shared" si="358"/>
        <v>2.6245474997986342</v>
      </c>
      <c r="CB105" s="14">
        <f t="shared" si="358"/>
        <v>2.9400908918487874</v>
      </c>
      <c r="CC105" s="14">
        <f t="shared" si="358"/>
        <v>2.0002676795373224</v>
      </c>
      <c r="CD105" s="14">
        <f t="shared" si="358"/>
        <v>2.3888718898315604</v>
      </c>
      <c r="CE105" s="14">
        <f t="shared" si="358"/>
        <v>2.8981221438242479</v>
      </c>
    </row>
    <row r="106" spans="1:83" x14ac:dyDescent="0.3">
      <c r="A106" s="8" t="s">
        <v>5</v>
      </c>
      <c r="B106" s="8">
        <v>50100</v>
      </c>
      <c r="C106" s="33">
        <v>49.383667377398702</v>
      </c>
      <c r="D106" s="33">
        <v>33.084724137930998</v>
      </c>
      <c r="E106" s="33">
        <v>27.354178832116698</v>
      </c>
      <c r="F106" s="33">
        <v>39.153605072463698</v>
      </c>
      <c r="G106" s="33">
        <v>64.170780287474301</v>
      </c>
      <c r="H106" s="33">
        <v>77.821676190476097</v>
      </c>
      <c r="I106" s="33">
        <v>46.987654494381999</v>
      </c>
      <c r="J106" s="33">
        <v>43.208145161290297</v>
      </c>
      <c r="K106" s="33">
        <v>62.421054172767199</v>
      </c>
      <c r="L106" s="33">
        <v>56.697870090634403</v>
      </c>
      <c r="M106" s="33">
        <v>53.198588235294103</v>
      </c>
      <c r="N106" s="33">
        <v>63.610999999999997</v>
      </c>
      <c r="O106" s="10">
        <v>71.890108254397802</v>
      </c>
      <c r="P106" s="10">
        <v>69.700384047267306</v>
      </c>
      <c r="Q106" s="10">
        <v>84.454258373205704</v>
      </c>
      <c r="R106" s="10">
        <v>123.851754756871</v>
      </c>
      <c r="S106" s="10">
        <v>140.56630434782599</v>
      </c>
      <c r="T106" s="10">
        <v>167.61642987249499</v>
      </c>
      <c r="U106" s="10">
        <v>162.77703216374201</v>
      </c>
      <c r="V106" s="10">
        <v>97.283248502993999</v>
      </c>
      <c r="W106" s="10">
        <v>73.363449612403102</v>
      </c>
      <c r="X106" s="10">
        <v>66.583529411764701</v>
      </c>
      <c r="Y106" s="10">
        <v>68.993601036269396</v>
      </c>
      <c r="Z106" s="10">
        <v>39.922034739453998</v>
      </c>
      <c r="AA106" s="9">
        <v>62.998639455782303</v>
      </c>
      <c r="AB106" s="9">
        <v>106.34741258741199</v>
      </c>
      <c r="AC106" s="9">
        <v>71.8743396226415</v>
      </c>
      <c r="AD106" s="9">
        <v>88.155774647887299</v>
      </c>
      <c r="AE106" s="9">
        <v>99.246363636363597</v>
      </c>
      <c r="AF106" s="9">
        <v>134.25402476780101</v>
      </c>
      <c r="AG106" s="9">
        <v>165.90385057471201</v>
      </c>
      <c r="AH106" s="9">
        <v>291.90810185185097</v>
      </c>
      <c r="AI106" s="9">
        <v>345.70150000000001</v>
      </c>
      <c r="AJ106" s="9">
        <v>188.37413333333299</v>
      </c>
      <c r="AK106" s="9">
        <v>240.559179810725</v>
      </c>
      <c r="AL106" s="9">
        <v>206.681866859623</v>
      </c>
      <c r="AM106" s="11"/>
      <c r="AN106" s="8" t="str">
        <f t="shared" si="321"/>
        <v>COSTA RICA</v>
      </c>
      <c r="AO106" s="8">
        <f t="shared" si="322"/>
        <v>50100</v>
      </c>
      <c r="AP106" s="12">
        <f t="shared" si="306"/>
        <v>113.61</v>
      </c>
      <c r="AQ106" s="12">
        <f t="shared" si="307"/>
        <v>200.84</v>
      </c>
      <c r="AR106" s="12">
        <f t="shared" si="308"/>
        <v>191.26</v>
      </c>
      <c r="AS106" s="12">
        <f t="shared" si="309"/>
        <v>257.31</v>
      </c>
      <c r="AT106" s="12">
        <f t="shared" si="310"/>
        <v>232.79</v>
      </c>
      <c r="AU106" s="12">
        <f t="shared" si="311"/>
        <v>296.62</v>
      </c>
      <c r="AV106" s="12">
        <f t="shared" si="312"/>
        <v>445.3</v>
      </c>
      <c r="AW106" s="12">
        <f t="shared" si="313"/>
        <v>600.41999999999996</v>
      </c>
      <c r="AX106" s="12">
        <f t="shared" si="314"/>
        <v>749.47</v>
      </c>
      <c r="AY106" s="12">
        <f t="shared" si="315"/>
        <v>329.88</v>
      </c>
      <c r="AZ106" s="12">
        <f t="shared" si="316"/>
        <v>458.78</v>
      </c>
      <c r="BA106" s="12">
        <f t="shared" si="317"/>
        <v>476.08</v>
      </c>
      <c r="BC106" s="8" t="str">
        <f t="shared" si="302"/>
        <v>COSTA RICA</v>
      </c>
      <c r="BD106" s="8">
        <f t="shared" si="303"/>
        <v>50100</v>
      </c>
      <c r="BE106" s="14">
        <f t="shared" si="361"/>
        <v>4.867076995473589E-2</v>
      </c>
      <c r="BF106" s="14">
        <f t="shared" si="362"/>
        <v>5.5236920858394122E-2</v>
      </c>
      <c r="BG106" s="14">
        <f t="shared" si="360"/>
        <v>4.8515032330758975E-2</v>
      </c>
      <c r="BH106" s="14">
        <f t="shared" si="360"/>
        <v>6.6337687015723887E-2</v>
      </c>
      <c r="BI106" s="14">
        <f t="shared" si="360"/>
        <v>8.0289328567413998E-2</v>
      </c>
      <c r="BJ106" s="14">
        <f t="shared" si="360"/>
        <v>0.10028580970464343</v>
      </c>
      <c r="BK106" s="14">
        <f t="shared" si="360"/>
        <v>9.922308201258262E-2</v>
      </c>
      <c r="BL106" s="14">
        <f t="shared" si="359"/>
        <v>0.11420709043623027</v>
      </c>
      <c r="BM106" s="14">
        <f t="shared" si="359"/>
        <v>0.12717201603677655</v>
      </c>
      <c r="BN106" s="14">
        <f t="shared" si="359"/>
        <v>8.2315710338736497E-2</v>
      </c>
      <c r="BO106" s="14">
        <f t="shared" si="359"/>
        <v>9.5811347710282727E-2</v>
      </c>
      <c r="BP106" s="14">
        <f t="shared" si="359"/>
        <v>8.1935205033720981E-2</v>
      </c>
      <c r="BR106" s="8" t="str">
        <f t="shared" si="304"/>
        <v>COSTA RICA</v>
      </c>
      <c r="BS106" s="8">
        <f t="shared" si="305"/>
        <v>50100</v>
      </c>
      <c r="BT106" s="14">
        <f t="shared" si="358"/>
        <v>1.1660326270739676</v>
      </c>
      <c r="BU106" s="14">
        <f t="shared" si="358"/>
        <v>1.816251742750965</v>
      </c>
      <c r="BV106" s="14">
        <f t="shared" si="358"/>
        <v>1.9692399636860261</v>
      </c>
      <c r="BW106" s="14">
        <f t="shared" si="358"/>
        <v>1.9375059911734607</v>
      </c>
      <c r="BX106" s="14">
        <f t="shared" si="358"/>
        <v>1.4482749457121027</v>
      </c>
      <c r="BY106" s="14">
        <f t="shared" si="358"/>
        <v>1.4774062738219562</v>
      </c>
      <c r="BZ106" s="14">
        <f t="shared" si="358"/>
        <v>2.241730138589173</v>
      </c>
      <c r="CA106" s="14">
        <f t="shared" si="358"/>
        <v>2.6260511991855879</v>
      </c>
      <c r="CB106" s="14">
        <f t="shared" si="358"/>
        <v>2.9437379687195908</v>
      </c>
      <c r="CC106" s="14">
        <f t="shared" si="358"/>
        <v>2.0017484531700074</v>
      </c>
      <c r="CD106" s="14">
        <f t="shared" si="358"/>
        <v>2.3917974456249027</v>
      </c>
      <c r="CE106" s="14">
        <f t="shared" si="358"/>
        <v>2.902366997855311</v>
      </c>
    </row>
    <row r="107" spans="1:83" x14ac:dyDescent="0.3">
      <c r="A107" s="8" t="s">
        <v>5</v>
      </c>
      <c r="B107" s="8">
        <v>50150</v>
      </c>
      <c r="C107" s="33">
        <v>49.256801705756899</v>
      </c>
      <c r="D107" s="33">
        <v>32.979827586206802</v>
      </c>
      <c r="E107" s="33">
        <v>27.280766423357601</v>
      </c>
      <c r="F107" s="33">
        <v>39.110996376811499</v>
      </c>
      <c r="G107" s="33">
        <v>64.219322381930098</v>
      </c>
      <c r="H107" s="33">
        <v>77.983961904761898</v>
      </c>
      <c r="I107" s="33">
        <v>46.947837078651602</v>
      </c>
      <c r="J107" s="33">
        <v>43.142405913978401</v>
      </c>
      <c r="K107" s="33">
        <v>62.315519765739303</v>
      </c>
      <c r="L107" s="33">
        <v>56.549501510573997</v>
      </c>
      <c r="M107" s="33">
        <v>53.035811764705798</v>
      </c>
      <c r="N107" s="33">
        <v>63.480103448275798</v>
      </c>
      <c r="O107" s="10">
        <v>71.722219215155604</v>
      </c>
      <c r="P107" s="10">
        <v>69.526056129985193</v>
      </c>
      <c r="Q107" s="10">
        <v>84.301228070175398</v>
      </c>
      <c r="R107" s="10">
        <v>124.246511627906</v>
      </c>
      <c r="S107" s="10">
        <v>141.11351449275301</v>
      </c>
      <c r="T107" s="10">
        <v>168.35681238615601</v>
      </c>
      <c r="U107" s="10">
        <v>163.160935672514</v>
      </c>
      <c r="V107" s="10">
        <v>97.114371257485004</v>
      </c>
      <c r="W107" s="10">
        <v>73.165639534883695</v>
      </c>
      <c r="X107" s="10">
        <v>66.344990512333894</v>
      </c>
      <c r="Y107" s="10">
        <v>68.732772020725307</v>
      </c>
      <c r="Z107" s="10">
        <v>39.782977667493697</v>
      </c>
      <c r="AA107" s="9">
        <v>62.898979591836699</v>
      </c>
      <c r="AB107" s="9">
        <v>106.328881118881</v>
      </c>
      <c r="AC107" s="9">
        <v>71.811635220125694</v>
      </c>
      <c r="AD107" s="9">
        <v>88.309154929577403</v>
      </c>
      <c r="AE107" s="9">
        <v>99.324155844155797</v>
      </c>
      <c r="AF107" s="9">
        <v>134.44185758513899</v>
      </c>
      <c r="AG107" s="9">
        <v>166.27896551724101</v>
      </c>
      <c r="AH107" s="9">
        <v>292.91629629629603</v>
      </c>
      <c r="AI107" s="9">
        <v>345.73405714285701</v>
      </c>
      <c r="AJ107" s="9">
        <v>188.131466666666</v>
      </c>
      <c r="AK107" s="9">
        <v>240.57458990536199</v>
      </c>
      <c r="AL107" s="9">
        <v>206.651447178002</v>
      </c>
      <c r="AM107" s="11"/>
      <c r="AN107" s="8" t="str">
        <f t="shared" si="321"/>
        <v>COSTA RICA</v>
      </c>
      <c r="AO107" s="8">
        <f t="shared" si="322"/>
        <v>50150</v>
      </c>
      <c r="AP107" s="12">
        <f t="shared" si="306"/>
        <v>113.46</v>
      </c>
      <c r="AQ107" s="12">
        <f t="shared" si="307"/>
        <v>200.91</v>
      </c>
      <c r="AR107" s="12">
        <f t="shared" si="308"/>
        <v>191.2</v>
      </c>
      <c r="AS107" s="12">
        <f t="shared" si="309"/>
        <v>258.76</v>
      </c>
      <c r="AT107" s="12">
        <f t="shared" si="310"/>
        <v>233.77</v>
      </c>
      <c r="AU107" s="12">
        <f t="shared" si="311"/>
        <v>297.85000000000002</v>
      </c>
      <c r="AV107" s="12">
        <f t="shared" si="312"/>
        <v>447.43</v>
      </c>
      <c r="AW107" s="12">
        <f t="shared" si="313"/>
        <v>603.46</v>
      </c>
      <c r="AX107" s="12">
        <f t="shared" si="314"/>
        <v>750.86</v>
      </c>
      <c r="AY107" s="12">
        <f t="shared" si="315"/>
        <v>329.78</v>
      </c>
      <c r="AZ107" s="12">
        <f t="shared" si="316"/>
        <v>459.64</v>
      </c>
      <c r="BA107" s="12">
        <f t="shared" si="317"/>
        <v>477.15</v>
      </c>
      <c r="BC107" s="8" t="str">
        <f t="shared" si="302"/>
        <v>COSTA RICA</v>
      </c>
      <c r="BD107" s="8">
        <f t="shared" si="303"/>
        <v>50150</v>
      </c>
      <c r="BE107" s="14">
        <f t="shared" si="361"/>
        <v>4.8551564946626373E-2</v>
      </c>
      <c r="BF107" s="14">
        <f t="shared" si="362"/>
        <v>5.514120568926071E-2</v>
      </c>
      <c r="BG107" s="14">
        <f t="shared" si="360"/>
        <v>4.8423670580553684E-2</v>
      </c>
      <c r="BH107" s="14">
        <f t="shared" si="360"/>
        <v>6.6450637358915335E-2</v>
      </c>
      <c r="BI107" s="14">
        <f t="shared" si="360"/>
        <v>8.0442324406322915E-2</v>
      </c>
      <c r="BJ107" s="14">
        <f t="shared" si="360"/>
        <v>0.10054271109390196</v>
      </c>
      <c r="BK107" s="14">
        <f t="shared" si="360"/>
        <v>9.9382273402441657E-2</v>
      </c>
      <c r="BL107" s="14">
        <f t="shared" si="359"/>
        <v>0.11437600230018531</v>
      </c>
      <c r="BM107" s="14">
        <f t="shared" si="359"/>
        <v>0.12706115886245217</v>
      </c>
      <c r="BN107" s="14">
        <f t="shared" si="359"/>
        <v>8.2124000648770165E-2</v>
      </c>
      <c r="BO107" s="14">
        <f t="shared" si="359"/>
        <v>9.567391466819597E-2</v>
      </c>
      <c r="BP107" s="14">
        <f t="shared" si="359"/>
        <v>8.1830536042373642E-2</v>
      </c>
      <c r="BR107" s="8" t="str">
        <f t="shared" si="304"/>
        <v>COSTA RICA</v>
      </c>
      <c r="BS107" s="8">
        <f t="shared" si="305"/>
        <v>50150</v>
      </c>
      <c r="BT107" s="14">
        <f t="shared" si="358"/>
        <v>1.1665340042091286</v>
      </c>
      <c r="BU107" s="14">
        <f t="shared" si="358"/>
        <v>1.8187387283622594</v>
      </c>
      <c r="BV107" s="14">
        <f t="shared" si="358"/>
        <v>1.9709899067027732</v>
      </c>
      <c r="BW107" s="14">
        <f t="shared" si="358"/>
        <v>1.9437621695137635</v>
      </c>
      <c r="BX107" s="14">
        <f t="shared" si="358"/>
        <v>1.4506142287974932</v>
      </c>
      <c r="BY107" s="14">
        <f t="shared" si="358"/>
        <v>1.4787088443604859</v>
      </c>
      <c r="BZ107" s="14">
        <f t="shared" si="358"/>
        <v>2.2472382761183649</v>
      </c>
      <c r="CA107" s="14">
        <f t="shared" si="358"/>
        <v>2.6336090898850903</v>
      </c>
      <c r="CB107" s="14">
        <f t="shared" si="358"/>
        <v>2.9497384088380212</v>
      </c>
      <c r="CC107" s="14">
        <f t="shared" si="358"/>
        <v>2.0044370797319502</v>
      </c>
      <c r="CD107" s="14">
        <f t="shared" si="358"/>
        <v>2.3980564680368741</v>
      </c>
      <c r="CE107" s="14">
        <f t="shared" si="358"/>
        <v>2.910584512240447</v>
      </c>
    </row>
    <row r="108" spans="1:83" x14ac:dyDescent="0.3">
      <c r="A108" s="8" t="s">
        <v>5</v>
      </c>
      <c r="B108" s="8">
        <v>50200</v>
      </c>
      <c r="C108" s="33">
        <v>49.265330490405098</v>
      </c>
      <c r="D108" s="33">
        <v>32.988344827586197</v>
      </c>
      <c r="E108" s="33">
        <v>27.282463503649598</v>
      </c>
      <c r="F108" s="33">
        <v>39.094891304347797</v>
      </c>
      <c r="G108" s="33">
        <v>64.153490759753495</v>
      </c>
      <c r="H108" s="33">
        <v>77.866838095237995</v>
      </c>
      <c r="I108" s="33">
        <v>46.923328651685303</v>
      </c>
      <c r="J108" s="33">
        <v>43.130161290322498</v>
      </c>
      <c r="K108" s="33">
        <v>62.2944509516837</v>
      </c>
      <c r="L108" s="33">
        <v>56.555619335347401</v>
      </c>
      <c r="M108" s="33">
        <v>53.048541176470501</v>
      </c>
      <c r="N108" s="33">
        <v>63.477068965517198</v>
      </c>
      <c r="O108" s="10">
        <v>71.721542625169107</v>
      </c>
      <c r="P108" s="10">
        <v>69.473905325443695</v>
      </c>
      <c r="Q108" s="10">
        <v>84.345776000000001</v>
      </c>
      <c r="R108" s="10">
        <v>124.039894291754</v>
      </c>
      <c r="S108" s="10">
        <v>140.83469202898499</v>
      </c>
      <c r="T108" s="10">
        <v>168.00533697632</v>
      </c>
      <c r="U108" s="10">
        <v>162.93002923976599</v>
      </c>
      <c r="V108" s="10">
        <v>97.092440119760397</v>
      </c>
      <c r="W108" s="10">
        <v>73.175872093023202</v>
      </c>
      <c r="X108" s="10">
        <v>66.367685009487602</v>
      </c>
      <c r="Y108" s="10">
        <v>68.757305699481805</v>
      </c>
      <c r="Z108" s="10">
        <v>39.798213399503702</v>
      </c>
      <c r="AA108" s="9">
        <v>62.887959183673402</v>
      </c>
      <c r="AB108" s="9">
        <v>106.255104895104</v>
      </c>
      <c r="AC108" s="9">
        <v>71.774826498422698</v>
      </c>
      <c r="AD108" s="9">
        <v>88.193661971830906</v>
      </c>
      <c r="AE108" s="9">
        <v>99.199090909090899</v>
      </c>
      <c r="AF108" s="9">
        <v>134.277492260061</v>
      </c>
      <c r="AG108" s="9">
        <v>166.04189655172399</v>
      </c>
      <c r="AH108" s="9">
        <v>292.39046296296198</v>
      </c>
      <c r="AI108" s="9">
        <v>345.47489999999999</v>
      </c>
      <c r="AJ108" s="9">
        <v>188.05908333333301</v>
      </c>
      <c r="AK108" s="9">
        <v>240.38859621451101</v>
      </c>
      <c r="AL108" s="9">
        <v>206.54565846599101</v>
      </c>
      <c r="AM108" s="11"/>
      <c r="AN108" s="8" t="str">
        <f t="shared" si="321"/>
        <v>COSTA RICA</v>
      </c>
      <c r="AO108" s="8">
        <f t="shared" si="322"/>
        <v>50200</v>
      </c>
      <c r="AP108" s="12">
        <f t="shared" si="306"/>
        <v>113.43</v>
      </c>
      <c r="AQ108" s="12">
        <f t="shared" si="307"/>
        <v>200.66</v>
      </c>
      <c r="AR108" s="12">
        <f t="shared" si="308"/>
        <v>191.22</v>
      </c>
      <c r="AS108" s="12">
        <f t="shared" si="309"/>
        <v>258.14</v>
      </c>
      <c r="AT108" s="12">
        <f t="shared" si="310"/>
        <v>233.26</v>
      </c>
      <c r="AU108" s="12">
        <f t="shared" si="311"/>
        <v>297.26</v>
      </c>
      <c r="AV108" s="12">
        <f t="shared" si="312"/>
        <v>446.48</v>
      </c>
      <c r="AW108" s="12">
        <f t="shared" si="313"/>
        <v>602.08000000000004</v>
      </c>
      <c r="AX108" s="12">
        <f t="shared" si="314"/>
        <v>749.89</v>
      </c>
      <c r="AY108" s="12">
        <f t="shared" si="315"/>
        <v>329.55</v>
      </c>
      <c r="AZ108" s="12">
        <f t="shared" si="316"/>
        <v>459.03</v>
      </c>
      <c r="BA108" s="12">
        <f t="shared" si="317"/>
        <v>476.59</v>
      </c>
      <c r="BC108" s="8" t="str">
        <f t="shared" si="302"/>
        <v>COSTA RICA</v>
      </c>
      <c r="BD108" s="8">
        <f t="shared" si="303"/>
        <v>50200</v>
      </c>
      <c r="BE108" s="14">
        <f t="shared" si="361"/>
        <v>4.8591277019828891E-2</v>
      </c>
      <c r="BF108" s="14">
        <f t="shared" si="362"/>
        <v>5.5156231503637673E-2</v>
      </c>
      <c r="BG108" s="14">
        <f t="shared" si="360"/>
        <v>4.8466606739791022E-2</v>
      </c>
      <c r="BH108" s="14">
        <f t="shared" si="360"/>
        <v>6.6416757889203148E-2</v>
      </c>
      <c r="BI108" s="14">
        <f t="shared" si="360"/>
        <v>8.0385378995764936E-2</v>
      </c>
      <c r="BJ108" s="14">
        <f t="shared" si="360"/>
        <v>0.10045941341360005</v>
      </c>
      <c r="BK108" s="14">
        <f t="shared" si="360"/>
        <v>9.9335130374784503E-2</v>
      </c>
      <c r="BL108" s="14">
        <f t="shared" si="359"/>
        <v>0.11432353732421981</v>
      </c>
      <c r="BM108" s="14">
        <f t="shared" si="359"/>
        <v>0.12709592863854036</v>
      </c>
      <c r="BN108" s="14">
        <f t="shared" si="359"/>
        <v>8.2181074805089127E-2</v>
      </c>
      <c r="BO108" s="14">
        <f t="shared" si="359"/>
        <v>9.5714515679932832E-2</v>
      </c>
      <c r="BP108" s="14">
        <f t="shared" si="359"/>
        <v>8.187414761560774E-2</v>
      </c>
      <c r="BR108" s="8" t="str">
        <f t="shared" si="304"/>
        <v>COSTA RICA</v>
      </c>
      <c r="BS108" s="8">
        <f t="shared" si="305"/>
        <v>50200</v>
      </c>
      <c r="BT108" s="14">
        <f t="shared" si="358"/>
        <v>1.1663284076881879</v>
      </c>
      <c r="BU108" s="14">
        <f t="shared" si="358"/>
        <v>1.8177191737616256</v>
      </c>
      <c r="BV108" s="14">
        <f t="shared" si="358"/>
        <v>1.9712670617764756</v>
      </c>
      <c r="BW108" s="14">
        <f t="shared" si="358"/>
        <v>1.9419004091436092</v>
      </c>
      <c r="BX108" s="14">
        <f t="shared" si="358"/>
        <v>1.4498212963113919</v>
      </c>
      <c r="BY108" s="14">
        <f t="shared" si="358"/>
        <v>1.4784217167393823</v>
      </c>
      <c r="BZ108" s="14">
        <f t="shared" si="358"/>
        <v>2.2456800466396372</v>
      </c>
      <c r="CA108" s="14">
        <f t="shared" si="358"/>
        <v>2.6313071250827806</v>
      </c>
      <c r="CB108" s="14">
        <f t="shared" si="358"/>
        <v>2.9479179217399318</v>
      </c>
      <c r="CC108" s="14">
        <f t="shared" si="358"/>
        <v>2.0035441147126658</v>
      </c>
      <c r="CD108" s="14">
        <f t="shared" si="358"/>
        <v>2.3961552264884007</v>
      </c>
      <c r="CE108" s="14">
        <f t="shared" si="358"/>
        <v>2.9083961528272044</v>
      </c>
    </row>
    <row r="109" spans="1:83" x14ac:dyDescent="0.3">
      <c r="A109" s="8" t="s">
        <v>5</v>
      </c>
      <c r="B109" s="8">
        <v>50250</v>
      </c>
      <c r="C109" s="33">
        <v>48.878443496801701</v>
      </c>
      <c r="D109" s="33">
        <v>32.6922586206896</v>
      </c>
      <c r="E109" s="33">
        <v>26.960218978102102</v>
      </c>
      <c r="F109" s="33">
        <v>38.454166666666602</v>
      </c>
      <c r="G109" s="33">
        <v>63.116529774127301</v>
      </c>
      <c r="H109" s="33">
        <v>76.447504761904696</v>
      </c>
      <c r="I109" s="33">
        <v>46.313735955056103</v>
      </c>
      <c r="J109" s="33">
        <v>42.641451612903197</v>
      </c>
      <c r="K109" s="33">
        <v>61.692752562225401</v>
      </c>
      <c r="L109" s="33">
        <v>56.010105740181203</v>
      </c>
      <c r="M109" s="33">
        <v>52.661529411764697</v>
      </c>
      <c r="N109" s="33">
        <v>62.902310344827498</v>
      </c>
      <c r="O109" s="10">
        <v>71.224343707713103</v>
      </c>
      <c r="P109" s="10">
        <v>68.879438700147702</v>
      </c>
      <c r="Q109" s="10">
        <v>83.438660287081305</v>
      </c>
      <c r="R109" s="10">
        <v>121.808964059196</v>
      </c>
      <c r="S109" s="10">
        <v>137.94007246376799</v>
      </c>
      <c r="T109" s="10">
        <v>164.55196721311401</v>
      </c>
      <c r="U109" s="10">
        <v>160.37327485380101</v>
      </c>
      <c r="V109" s="10">
        <v>96.252889221556799</v>
      </c>
      <c r="W109" s="10">
        <v>72.574127906976699</v>
      </c>
      <c r="X109" s="10">
        <v>65.716204933586297</v>
      </c>
      <c r="Y109" s="10">
        <v>68.136813471502506</v>
      </c>
      <c r="Z109" s="10">
        <v>39.555111662530997</v>
      </c>
      <c r="AA109" s="9">
        <v>62.272517006802701</v>
      </c>
      <c r="AB109" s="9">
        <v>105.093986013986</v>
      </c>
      <c r="AC109" s="9">
        <v>70.833710691823796</v>
      </c>
      <c r="AD109" s="9">
        <v>86.7821126760563</v>
      </c>
      <c r="AE109" s="9">
        <v>97.422207792207701</v>
      </c>
      <c r="AF109" s="9">
        <v>132.32253869969</v>
      </c>
      <c r="AG109" s="9">
        <v>163.87471264367801</v>
      </c>
      <c r="AH109" s="9">
        <v>288.13104938271601</v>
      </c>
      <c r="AI109" s="9">
        <v>341.20600000000002</v>
      </c>
      <c r="AJ109" s="9">
        <v>185.45699999999999</v>
      </c>
      <c r="AK109" s="9">
        <v>237.120189274447</v>
      </c>
      <c r="AL109" s="9">
        <v>203.706179450072</v>
      </c>
      <c r="AM109" s="11"/>
      <c r="AN109" s="8" t="str">
        <f t="shared" si="321"/>
        <v>COSTA RICA</v>
      </c>
      <c r="AO109" s="8">
        <f t="shared" si="322"/>
        <v>50250</v>
      </c>
      <c r="AP109" s="12">
        <f t="shared" si="306"/>
        <v>112.42</v>
      </c>
      <c r="AQ109" s="12">
        <f t="shared" si="307"/>
        <v>198.49</v>
      </c>
      <c r="AR109" s="12">
        <f t="shared" si="308"/>
        <v>188.97</v>
      </c>
      <c r="AS109" s="12">
        <f t="shared" si="309"/>
        <v>253.43</v>
      </c>
      <c r="AT109" s="12">
        <f t="shared" si="310"/>
        <v>228.2</v>
      </c>
      <c r="AU109" s="12">
        <f t="shared" si="311"/>
        <v>291.83</v>
      </c>
      <c r="AV109" s="12">
        <f t="shared" si="312"/>
        <v>439.37</v>
      </c>
      <c r="AW109" s="12">
        <f t="shared" si="313"/>
        <v>592.83000000000004</v>
      </c>
      <c r="AX109" s="12">
        <f t="shared" si="314"/>
        <v>738.92</v>
      </c>
      <c r="AY109" s="12">
        <f t="shared" si="315"/>
        <v>324.49</v>
      </c>
      <c r="AZ109" s="12">
        <f t="shared" si="316"/>
        <v>451.76</v>
      </c>
      <c r="BA109" s="12">
        <f t="shared" si="317"/>
        <v>467.78</v>
      </c>
      <c r="BC109" s="8" t="str">
        <f t="shared" si="302"/>
        <v>COSTA RICA</v>
      </c>
      <c r="BD109" s="8">
        <f t="shared" si="303"/>
        <v>50250</v>
      </c>
      <c r="BE109" s="14">
        <f t="shared" si="361"/>
        <v>4.8849065756037771E-2</v>
      </c>
      <c r="BF109" s="14">
        <f t="shared" si="362"/>
        <v>5.5355222563696106E-2</v>
      </c>
      <c r="BG109" s="14">
        <f t="shared" si="360"/>
        <v>4.8542990742260213E-2</v>
      </c>
      <c r="BH109" s="14">
        <f t="shared" si="360"/>
        <v>6.6170852418009588E-2</v>
      </c>
      <c r="BI109" s="14">
        <f t="shared" si="360"/>
        <v>7.9947288263602534E-2</v>
      </c>
      <c r="BJ109" s="14">
        <f t="shared" si="360"/>
        <v>9.9993974110083483E-2</v>
      </c>
      <c r="BK109" s="14">
        <f t="shared" si="360"/>
        <v>9.9254633591340485E-2</v>
      </c>
      <c r="BL109" s="14">
        <f t="shared" si="359"/>
        <v>0.11437837735994323</v>
      </c>
      <c r="BM109" s="14">
        <f t="shared" si="359"/>
        <v>0.12735499525933841</v>
      </c>
      <c r="BN109" s="14">
        <f t="shared" si="359"/>
        <v>8.2278781149411007E-2</v>
      </c>
      <c r="BO109" s="14">
        <f t="shared" si="359"/>
        <v>9.5868165858783591E-2</v>
      </c>
      <c r="BP109" s="14">
        <f t="shared" si="359"/>
        <v>8.2005652927493594E-2</v>
      </c>
      <c r="BR109" s="8" t="str">
        <f t="shared" si="304"/>
        <v>COSTA RICA</v>
      </c>
      <c r="BS109" s="8">
        <f t="shared" si="305"/>
        <v>50250</v>
      </c>
      <c r="BT109" s="14">
        <f t="shared" si="358"/>
        <v>1.1657439892682473</v>
      </c>
      <c r="BU109" s="14">
        <f t="shared" si="358"/>
        <v>1.8163354034276082</v>
      </c>
      <c r="BV109" s="14">
        <f t="shared" si="358"/>
        <v>1.9719061015836088</v>
      </c>
      <c r="BW109" s="14">
        <f t="shared" si="358"/>
        <v>1.940042291565899</v>
      </c>
      <c r="BX109" s="14">
        <f t="shared" si="358"/>
        <v>1.4458736234817757</v>
      </c>
      <c r="BY109" s="14">
        <f t="shared" si="358"/>
        <v>1.4783107324043967</v>
      </c>
      <c r="BZ109" s="14">
        <f t="shared" si="358"/>
        <v>2.2422956889173986</v>
      </c>
      <c r="CA109" s="14">
        <f t="shared" si="358"/>
        <v>2.6253702843394149</v>
      </c>
      <c r="CB109" s="14">
        <f t="shared" si="358"/>
        <v>2.9389313649813191</v>
      </c>
      <c r="CC109" s="14">
        <f t="shared" si="358"/>
        <v>1.9976906231259106</v>
      </c>
      <c r="CD109" s="14">
        <f t="shared" si="358"/>
        <v>2.386961513826523</v>
      </c>
      <c r="CE109" s="14">
        <f t="shared" si="358"/>
        <v>2.8893835598014426</v>
      </c>
    </row>
    <row r="110" spans="1:83" x14ac:dyDescent="0.3">
      <c r="A110" s="8" t="s">
        <v>5</v>
      </c>
      <c r="B110" s="8">
        <v>50300</v>
      </c>
      <c r="C110" s="33">
        <v>48.915863539445603</v>
      </c>
      <c r="D110" s="33">
        <v>32.7440344827586</v>
      </c>
      <c r="E110" s="33">
        <v>26.961788321167798</v>
      </c>
      <c r="F110" s="33">
        <v>38.419039855072398</v>
      </c>
      <c r="G110" s="33">
        <v>63.057494866529701</v>
      </c>
      <c r="H110" s="33">
        <v>76.337028571428505</v>
      </c>
      <c r="I110" s="33">
        <v>46.313019662921299</v>
      </c>
      <c r="J110" s="33">
        <v>42.653306451612899</v>
      </c>
      <c r="K110" s="33">
        <v>61.7403074670571</v>
      </c>
      <c r="L110" s="33">
        <v>56.003277945619303</v>
      </c>
      <c r="M110" s="33">
        <v>52.693623529411703</v>
      </c>
      <c r="N110" s="33">
        <v>62.923586206896502</v>
      </c>
      <c r="O110" s="10">
        <v>71.270135317997202</v>
      </c>
      <c r="P110" s="10">
        <v>68.893840472673503</v>
      </c>
      <c r="Q110" s="10">
        <v>83.366682615629898</v>
      </c>
      <c r="R110" s="10">
        <v>121.554714587737</v>
      </c>
      <c r="S110" s="10">
        <v>137.62936594202799</v>
      </c>
      <c r="T110" s="10">
        <v>164.17546448087401</v>
      </c>
      <c r="U110" s="10">
        <v>160.19606725146099</v>
      </c>
      <c r="V110" s="10">
        <v>96.332994011975998</v>
      </c>
      <c r="W110" s="10">
        <v>72.646104651162702</v>
      </c>
      <c r="X110" s="10">
        <v>65.724364326375706</v>
      </c>
      <c r="Y110" s="10">
        <v>68.154611398963695</v>
      </c>
      <c r="Z110" s="10">
        <v>39.600397022332501</v>
      </c>
      <c r="AA110" s="9">
        <v>62.299047619047599</v>
      </c>
      <c r="AB110" s="9">
        <v>105.118531468531</v>
      </c>
      <c r="AC110" s="9">
        <v>70.787169811320695</v>
      </c>
      <c r="AD110" s="9">
        <v>86.693521126760501</v>
      </c>
      <c r="AE110" s="9">
        <v>97.2902597402597</v>
      </c>
      <c r="AF110" s="9">
        <v>132.21102167182599</v>
      </c>
      <c r="AG110" s="9">
        <v>163.79994252873499</v>
      </c>
      <c r="AH110" s="9">
        <v>287.84415123456699</v>
      </c>
      <c r="AI110" s="9">
        <v>341.07661428571402</v>
      </c>
      <c r="AJ110" s="9">
        <v>185.29071666666599</v>
      </c>
      <c r="AK110" s="9">
        <v>236.77380126182899</v>
      </c>
      <c r="AL110" s="9">
        <v>203.506425470332</v>
      </c>
      <c r="AM110" s="11"/>
      <c r="AN110" s="8" t="str">
        <f t="shared" si="321"/>
        <v>COSTA RICA</v>
      </c>
      <c r="AO110" s="8">
        <f t="shared" si="322"/>
        <v>50300</v>
      </c>
      <c r="AP110" s="12">
        <f t="shared" si="306"/>
        <v>112.45</v>
      </c>
      <c r="AQ110" s="12">
        <f t="shared" si="307"/>
        <v>198.4</v>
      </c>
      <c r="AR110" s="12">
        <f t="shared" si="308"/>
        <v>188.7</v>
      </c>
      <c r="AS110" s="12">
        <f t="shared" si="309"/>
        <v>252.82</v>
      </c>
      <c r="AT110" s="12">
        <f t="shared" si="310"/>
        <v>227.61</v>
      </c>
      <c r="AU110" s="12">
        <f t="shared" si="311"/>
        <v>291.26</v>
      </c>
      <c r="AV110" s="12">
        <f t="shared" si="312"/>
        <v>438.72</v>
      </c>
      <c r="AW110" s="12">
        <f t="shared" si="313"/>
        <v>592.01</v>
      </c>
      <c r="AX110" s="12">
        <f t="shared" si="314"/>
        <v>738.04</v>
      </c>
      <c r="AY110" s="12">
        <f t="shared" si="315"/>
        <v>324.07</v>
      </c>
      <c r="AZ110" s="12">
        <f t="shared" si="316"/>
        <v>450.73</v>
      </c>
      <c r="BA110" s="12">
        <f t="shared" si="317"/>
        <v>466.68</v>
      </c>
      <c r="BC110" s="8" t="str">
        <f t="shared" si="302"/>
        <v>COSTA RICA</v>
      </c>
      <c r="BD110" s="8">
        <f t="shared" si="303"/>
        <v>50300</v>
      </c>
      <c r="BE110" s="14">
        <f t="shared" si="361"/>
        <v>4.8910514298690172E-2</v>
      </c>
      <c r="BF110" s="14">
        <f t="shared" si="362"/>
        <v>5.5415840190762414E-2</v>
      </c>
      <c r="BG110" s="14">
        <f t="shared" si="360"/>
        <v>4.8543479630636557E-2</v>
      </c>
      <c r="BH110" s="14">
        <f t="shared" si="360"/>
        <v>6.6112942083277421E-2</v>
      </c>
      <c r="BI110" s="14">
        <f t="shared" si="360"/>
        <v>7.9865251957305233E-2</v>
      </c>
      <c r="BJ110" s="14">
        <f t="shared" si="360"/>
        <v>9.9899137756041478E-2</v>
      </c>
      <c r="BK110" s="14">
        <f t="shared" si="360"/>
        <v>9.925199587159074E-2</v>
      </c>
      <c r="BL110" s="14">
        <f t="shared" si="359"/>
        <v>0.11440113759451828</v>
      </c>
      <c r="BM110" s="14">
        <f t="shared" si="359"/>
        <v>0.12743587269450088</v>
      </c>
      <c r="BN110" s="14">
        <f t="shared" si="359"/>
        <v>8.2288527880909637E-2</v>
      </c>
      <c r="BO110" s="14">
        <f t="shared" si="359"/>
        <v>9.5851567305604526E-2</v>
      </c>
      <c r="BP110" s="14">
        <f t="shared" si="359"/>
        <v>8.2023732736162702E-2</v>
      </c>
      <c r="BR110" s="8" t="str">
        <f t="shared" si="304"/>
        <v>COSTA RICA</v>
      </c>
      <c r="BS110" s="8">
        <f t="shared" si="305"/>
        <v>50300</v>
      </c>
      <c r="BT110" s="14">
        <f t="shared" si="358"/>
        <v>1.1655599445485239</v>
      </c>
      <c r="BU110" s="14">
        <f t="shared" si="358"/>
        <v>1.8149082320980114</v>
      </c>
      <c r="BV110" s="14">
        <f t="shared" si="358"/>
        <v>1.9705685665029393</v>
      </c>
      <c r="BW110" s="14">
        <f t="shared" si="358"/>
        <v>1.9385621712903793</v>
      </c>
      <c r="BX110" s="14">
        <f t="shared" si="358"/>
        <v>1.4447508371281681</v>
      </c>
      <c r="BY110" s="14">
        <f t="shared" si="358"/>
        <v>1.4779846665249194</v>
      </c>
      <c r="BZ110" s="14">
        <f t="shared" si="358"/>
        <v>2.2407411170820799</v>
      </c>
      <c r="CA110" s="14">
        <f t="shared" si="358"/>
        <v>2.6232619249084506</v>
      </c>
      <c r="CB110" s="14">
        <f t="shared" si="358"/>
        <v>2.9358416138693979</v>
      </c>
      <c r="CC110" s="14">
        <f t="shared" si="358"/>
        <v>1.996394812855562</v>
      </c>
      <c r="CD110" s="14">
        <f t="shared" si="358"/>
        <v>2.3837407832624606</v>
      </c>
      <c r="CE110" s="14">
        <f t="shared" si="358"/>
        <v>2.8841703473946265</v>
      </c>
    </row>
    <row r="111" spans="1:83" x14ac:dyDescent="0.3">
      <c r="A111" s="8" t="s">
        <v>5</v>
      </c>
      <c r="B111" s="8">
        <v>50350</v>
      </c>
      <c r="C111" s="33">
        <v>49.728848614072398</v>
      </c>
      <c r="D111" s="33">
        <v>33.339482758620598</v>
      </c>
      <c r="E111" s="33">
        <v>27.701916058394101</v>
      </c>
      <c r="F111" s="33">
        <v>39.835018115941999</v>
      </c>
      <c r="G111" s="33">
        <v>65.625010266940393</v>
      </c>
      <c r="H111" s="33">
        <v>79.9080952380952</v>
      </c>
      <c r="I111" s="33">
        <v>47.738216292134801</v>
      </c>
      <c r="J111" s="33">
        <v>43.813682795698902</v>
      </c>
      <c r="K111" s="33">
        <v>63.187833089311802</v>
      </c>
      <c r="L111" s="33">
        <v>57.293232628398698</v>
      </c>
      <c r="M111" s="33">
        <v>53.582588235294097</v>
      </c>
      <c r="N111" s="33">
        <v>64.270827586206806</v>
      </c>
      <c r="O111" s="10">
        <v>72.528092016238105</v>
      </c>
      <c r="P111" s="10">
        <v>70.466883308714898</v>
      </c>
      <c r="Q111" s="10">
        <v>85.674242424242394</v>
      </c>
      <c r="R111" s="10">
        <v>127.409408033826</v>
      </c>
      <c r="S111" s="10">
        <v>144.81429347826</v>
      </c>
      <c r="T111" s="10">
        <v>172.54781420764999</v>
      </c>
      <c r="U111" s="10">
        <v>166.698698830409</v>
      </c>
      <c r="V111" s="10">
        <v>98.361736526946103</v>
      </c>
      <c r="W111" s="10">
        <v>73.918158914728593</v>
      </c>
      <c r="X111" s="10">
        <v>67.099297912713396</v>
      </c>
      <c r="Y111" s="10">
        <v>69.536787564766797</v>
      </c>
      <c r="Z111" s="10">
        <v>40.1221836228287</v>
      </c>
      <c r="AA111" s="9">
        <v>63.641428571428499</v>
      </c>
      <c r="AB111" s="9">
        <v>107.85545454545399</v>
      </c>
      <c r="AC111" s="9">
        <v>73.1274213836477</v>
      </c>
      <c r="AD111" s="9">
        <v>90.2495774647887</v>
      </c>
      <c r="AE111" s="9">
        <v>101.792857142857</v>
      </c>
      <c r="AF111" s="9">
        <v>137.41346749226</v>
      </c>
      <c r="AG111" s="9">
        <v>169.08511494252801</v>
      </c>
      <c r="AH111" s="9">
        <v>297.64273148148101</v>
      </c>
      <c r="AI111" s="9">
        <v>349.44727142857101</v>
      </c>
      <c r="AJ111" s="9">
        <v>190.52256666666599</v>
      </c>
      <c r="AK111" s="9">
        <v>242.94686119873799</v>
      </c>
      <c r="AL111" s="9">
        <v>208.80753979739501</v>
      </c>
      <c r="AM111" s="11"/>
      <c r="AN111" s="8" t="str">
        <f t="shared" si="321"/>
        <v>COSTA RICA</v>
      </c>
      <c r="AO111" s="8">
        <f t="shared" si="322"/>
        <v>50350</v>
      </c>
      <c r="AP111" s="12">
        <f t="shared" si="306"/>
        <v>114.69</v>
      </c>
      <c r="AQ111" s="12">
        <f t="shared" si="307"/>
        <v>203.72</v>
      </c>
      <c r="AR111" s="12">
        <f t="shared" si="308"/>
        <v>194.39</v>
      </c>
      <c r="AS111" s="12">
        <f t="shared" si="309"/>
        <v>265.69</v>
      </c>
      <c r="AT111" s="12">
        <f t="shared" si="310"/>
        <v>239.94</v>
      </c>
      <c r="AU111" s="12">
        <f t="shared" si="311"/>
        <v>304.35000000000002</v>
      </c>
      <c r="AV111" s="12">
        <f t="shared" si="312"/>
        <v>456.46</v>
      </c>
      <c r="AW111" s="12">
        <f t="shared" si="313"/>
        <v>612.29999999999995</v>
      </c>
      <c r="AX111" s="12">
        <f t="shared" si="314"/>
        <v>757.85</v>
      </c>
      <c r="AY111" s="12">
        <f t="shared" si="315"/>
        <v>333.58</v>
      </c>
      <c r="AZ111" s="12">
        <f t="shared" si="316"/>
        <v>463.27</v>
      </c>
      <c r="BA111" s="12">
        <f t="shared" si="317"/>
        <v>482.15</v>
      </c>
      <c r="BC111" s="8" t="str">
        <f t="shared" si="302"/>
        <v>COSTA RICA</v>
      </c>
      <c r="BD111" s="8">
        <f t="shared" si="303"/>
        <v>50350</v>
      </c>
      <c r="BE111" s="14">
        <f t="shared" si="361"/>
        <v>4.8313718736851217E-2</v>
      </c>
      <c r="BF111" s="14">
        <f t="shared" si="362"/>
        <v>5.5009464108416214E-2</v>
      </c>
      <c r="BG111" s="14">
        <f t="shared" si="360"/>
        <v>4.8471008862358708E-2</v>
      </c>
      <c r="BH111" s="14">
        <f t="shared" si="360"/>
        <v>6.6920935995726141E-2</v>
      </c>
      <c r="BI111" s="14">
        <f t="shared" si="360"/>
        <v>8.1147009877070866E-2</v>
      </c>
      <c r="BJ111" s="14">
        <f t="shared" si="360"/>
        <v>0.1013243930131153</v>
      </c>
      <c r="BK111" s="14">
        <f t="shared" si="360"/>
        <v>9.9674760835808021E-2</v>
      </c>
      <c r="BL111" s="14">
        <f t="shared" si="359"/>
        <v>0.11430573879996028</v>
      </c>
      <c r="BM111" s="14">
        <f t="shared" si="359"/>
        <v>0.12645187594125684</v>
      </c>
      <c r="BN111" s="14">
        <f t="shared" si="359"/>
        <v>8.1844286734831795E-2</v>
      </c>
      <c r="BO111" s="14">
        <f t="shared" si="359"/>
        <v>9.5138119228062826E-2</v>
      </c>
      <c r="BP111" s="14">
        <f t="shared" si="359"/>
        <v>8.1398687866541836E-2</v>
      </c>
      <c r="BR111" s="8" t="str">
        <f t="shared" si="304"/>
        <v>COSTA RICA</v>
      </c>
      <c r="BS111" s="8">
        <f t="shared" si="305"/>
        <v>50350</v>
      </c>
      <c r="BT111" s="14">
        <f t="shared" si="358"/>
        <v>1.1679719890291655</v>
      </c>
      <c r="BU111" s="14">
        <f t="shared" si="358"/>
        <v>1.8221000768600204</v>
      </c>
      <c r="BV111" s="14">
        <f t="shared" si="358"/>
        <v>1.9731355077230888</v>
      </c>
      <c r="BW111" s="14">
        <f t="shared" si="358"/>
        <v>1.95338519182839</v>
      </c>
      <c r="BX111" s="14">
        <f t="shared" si="358"/>
        <v>1.4548068044966105</v>
      </c>
      <c r="BY111" s="14">
        <f t="shared" si="358"/>
        <v>1.4778537013572219</v>
      </c>
      <c r="BZ111" s="14">
        <f t="shared" si="358"/>
        <v>2.2531248544248288</v>
      </c>
      <c r="CA111" s="14">
        <f t="shared" si="358"/>
        <v>2.6355008063173608</v>
      </c>
      <c r="CB111" s="14">
        <f t="shared" si="358"/>
        <v>2.9486525848648526</v>
      </c>
      <c r="CC111" s="14">
        <f t="shared" si="358"/>
        <v>2.0052839786434804</v>
      </c>
      <c r="CD111" s="14">
        <f t="shared" si="358"/>
        <v>2.3957693312654045</v>
      </c>
      <c r="CE111" s="14">
        <f t="shared" si="358"/>
        <v>2.9142794668283933</v>
      </c>
    </row>
    <row r="112" spans="1:83" x14ac:dyDescent="0.3">
      <c r="A112" s="8" t="s">
        <v>5</v>
      </c>
      <c r="B112" s="8">
        <v>50650</v>
      </c>
      <c r="C112" s="33">
        <v>49.239189765458399</v>
      </c>
      <c r="D112" s="33">
        <v>32.964017241379302</v>
      </c>
      <c r="E112" s="33">
        <v>27.4585766423357</v>
      </c>
      <c r="F112" s="33">
        <v>39.626304347826</v>
      </c>
      <c r="G112" s="33">
        <v>65.468993839835704</v>
      </c>
      <c r="H112" s="33">
        <v>80.042685714285696</v>
      </c>
      <c r="I112" s="33">
        <v>47.471039325842597</v>
      </c>
      <c r="J112" s="33">
        <v>43.514543010752597</v>
      </c>
      <c r="K112" s="33">
        <v>62.704202049780299</v>
      </c>
      <c r="L112" s="33">
        <v>56.769154078549803</v>
      </c>
      <c r="M112" s="33">
        <v>53.015482352941099</v>
      </c>
      <c r="N112" s="33">
        <v>63.715448275862002</v>
      </c>
      <c r="O112" s="10">
        <v>71.920433017591293</v>
      </c>
      <c r="P112" s="10">
        <v>69.917680945347101</v>
      </c>
      <c r="Q112" s="10">
        <v>85.035518341307807</v>
      </c>
      <c r="R112" s="10">
        <v>127.79465116279</v>
      </c>
      <c r="S112" s="10">
        <v>145.71317028985499</v>
      </c>
      <c r="T112" s="10">
        <v>174.01675774134699</v>
      </c>
      <c r="U112" s="10">
        <v>166.809502923976</v>
      </c>
      <c r="V112" s="10">
        <v>97.5761826347305</v>
      </c>
      <c r="W112" s="10">
        <v>73.109728682170498</v>
      </c>
      <c r="X112" s="10">
        <v>66.407362428842504</v>
      </c>
      <c r="Y112" s="10">
        <v>68.777383419689102</v>
      </c>
      <c r="Z112" s="10">
        <v>39.625483870967699</v>
      </c>
      <c r="AA112" s="9">
        <v>63.161972789115602</v>
      </c>
      <c r="AB112" s="9">
        <v>107.8725</v>
      </c>
      <c r="AC112" s="9">
        <v>72.893930817609998</v>
      </c>
      <c r="AD112" s="9">
        <v>90.290352112676004</v>
      </c>
      <c r="AE112" s="9">
        <v>101.65272727272701</v>
      </c>
      <c r="AF112" s="9">
        <v>137.17950464396199</v>
      </c>
      <c r="AG112" s="9">
        <v>169.54017241379299</v>
      </c>
      <c r="AH112" s="9">
        <v>300.29387345678998</v>
      </c>
      <c r="AI112" s="9">
        <v>349.588214285714</v>
      </c>
      <c r="AJ112" s="9">
        <v>189.786583333333</v>
      </c>
      <c r="AK112" s="9">
        <v>243.34804416403699</v>
      </c>
      <c r="AL112" s="9">
        <v>208.83448625180799</v>
      </c>
      <c r="AM112" s="11"/>
      <c r="AN112" s="8" t="str">
        <f t="shared" si="321"/>
        <v>COSTA RICA</v>
      </c>
      <c r="AO112" s="8">
        <f t="shared" si="322"/>
        <v>50650</v>
      </c>
      <c r="AP112" s="12">
        <f t="shared" si="306"/>
        <v>114.1</v>
      </c>
      <c r="AQ112" s="12">
        <f t="shared" si="307"/>
        <v>204.38</v>
      </c>
      <c r="AR112" s="12">
        <f t="shared" si="308"/>
        <v>194.02</v>
      </c>
      <c r="AS112" s="12">
        <f t="shared" si="309"/>
        <v>268.17</v>
      </c>
      <c r="AT112" s="12">
        <f t="shared" si="310"/>
        <v>242.05</v>
      </c>
      <c r="AU112" s="12">
        <f t="shared" si="311"/>
        <v>306.76</v>
      </c>
      <c r="AV112" s="12">
        <f t="shared" si="312"/>
        <v>460.23</v>
      </c>
      <c r="AW112" s="12">
        <f t="shared" si="313"/>
        <v>621.51</v>
      </c>
      <c r="AX112" s="12">
        <f t="shared" si="314"/>
        <v>764.14</v>
      </c>
      <c r="AY112" s="12">
        <f t="shared" si="315"/>
        <v>333.64</v>
      </c>
      <c r="AZ112" s="12">
        <f t="shared" si="316"/>
        <v>467.33</v>
      </c>
      <c r="BA112" s="12">
        <f t="shared" si="317"/>
        <v>486.85</v>
      </c>
      <c r="BC112" s="8" t="str">
        <f t="shared" si="302"/>
        <v>COSTA RICA</v>
      </c>
      <c r="BD112" s="8">
        <f t="shared" si="303"/>
        <v>50650</v>
      </c>
      <c r="BE112" s="14">
        <f t="shared" si="361"/>
        <v>4.7961248988204544E-2</v>
      </c>
      <c r="BF112" s="14">
        <f t="shared" si="362"/>
        <v>5.4839122584447848E-2</v>
      </c>
      <c r="BG112" s="14">
        <f t="shared" si="360"/>
        <v>4.8238738587765999E-2</v>
      </c>
      <c r="BH112" s="14">
        <f t="shared" si="360"/>
        <v>6.7057558576511217E-2</v>
      </c>
      <c r="BI112" s="14">
        <f t="shared" si="360"/>
        <v>8.1400945299841251E-2</v>
      </c>
      <c r="BJ112" s="14">
        <f t="shared" si="360"/>
        <v>0.10180200830749279</v>
      </c>
      <c r="BK112" s="14">
        <f t="shared" si="360"/>
        <v>9.9871752985150442E-2</v>
      </c>
      <c r="BL112" s="14">
        <f t="shared" si="359"/>
        <v>0.11485011613202303</v>
      </c>
      <c r="BM112" s="14">
        <f t="shared" si="359"/>
        <v>0.12630366541877103</v>
      </c>
      <c r="BN112" s="14">
        <f t="shared" si="359"/>
        <v>8.1434305670952251E-2</v>
      </c>
      <c r="BO112" s="14">
        <f t="shared" si="359"/>
        <v>9.5011189778875141E-2</v>
      </c>
      <c r="BP112" s="14">
        <f t="shared" si="359"/>
        <v>8.1229347669964452E-2</v>
      </c>
      <c r="BR112" s="8" t="str">
        <f t="shared" si="304"/>
        <v>COSTA RICA</v>
      </c>
      <c r="BS112" s="8">
        <f t="shared" si="305"/>
        <v>50650</v>
      </c>
      <c r="BT112" s="14">
        <f t="shared" si="358"/>
        <v>1.1694270531236735</v>
      </c>
      <c r="BU112" s="14">
        <f t="shared" si="358"/>
        <v>1.8319402163380334</v>
      </c>
      <c r="BV112" s="14">
        <f t="shared" si="358"/>
        <v>1.9770414724612317</v>
      </c>
      <c r="BW112" s="14">
        <f t="shared" si="358"/>
        <v>1.9657611483906008</v>
      </c>
      <c r="BX112" s="14">
        <f t="shared" si="358"/>
        <v>1.461652117823607</v>
      </c>
      <c r="BY112" s="14">
        <f t="shared" si="358"/>
        <v>1.4811807486909032</v>
      </c>
      <c r="BZ112" s="14">
        <f t="shared" si="358"/>
        <v>2.2651457143951252</v>
      </c>
      <c r="CA112" s="14">
        <f t="shared" si="358"/>
        <v>2.6599567297843496</v>
      </c>
      <c r="CB112" s="14">
        <f t="shared" si="358"/>
        <v>2.9738191856934368</v>
      </c>
      <c r="CC112" s="14">
        <f t="shared" si="358"/>
        <v>2.0138468792431161</v>
      </c>
      <c r="CD112" s="14">
        <f t="shared" si="358"/>
        <v>2.4177530728751648</v>
      </c>
      <c r="CE112" s="14">
        <f t="shared" si="358"/>
        <v>2.9460599387996429</v>
      </c>
    </row>
    <row r="113" spans="1:83" x14ac:dyDescent="0.3">
      <c r="A113" s="8" t="s">
        <v>5</v>
      </c>
      <c r="B113" s="8">
        <v>50700</v>
      </c>
      <c r="C113" s="33">
        <v>49.310767590618298</v>
      </c>
      <c r="D113" s="33">
        <v>33.011758620689598</v>
      </c>
      <c r="E113" s="33">
        <v>27.549288321167801</v>
      </c>
      <c r="F113" s="33">
        <v>39.803007246376801</v>
      </c>
      <c r="G113" s="33">
        <v>65.844147843942494</v>
      </c>
      <c r="H113" s="33">
        <v>80.610647619047597</v>
      </c>
      <c r="I113" s="33">
        <v>47.583721910112303</v>
      </c>
      <c r="J113" s="33">
        <v>43.601787634408602</v>
      </c>
      <c r="K113" s="33">
        <v>62.799633967789099</v>
      </c>
      <c r="L113" s="33">
        <v>56.855120845921398</v>
      </c>
      <c r="M113" s="33">
        <v>52.996494117647003</v>
      </c>
      <c r="N113" s="33">
        <v>63.8019655172413</v>
      </c>
      <c r="O113" s="10">
        <v>72.018782138024307</v>
      </c>
      <c r="P113" s="10">
        <v>70.038493353028002</v>
      </c>
      <c r="Q113" s="10">
        <v>85.300622009569295</v>
      </c>
      <c r="R113" s="10">
        <v>128.821945031712</v>
      </c>
      <c r="S113" s="10">
        <v>147.03681159420199</v>
      </c>
      <c r="T113" s="10">
        <v>175.651584699453</v>
      </c>
      <c r="U113" s="10">
        <v>167.72235380116899</v>
      </c>
      <c r="V113" s="10">
        <v>97.652649700598801</v>
      </c>
      <c r="W113" s="10">
        <v>73.120329457364306</v>
      </c>
      <c r="X113" s="10">
        <v>66.468311195445906</v>
      </c>
      <c r="Y113" s="10">
        <v>68.837642487046594</v>
      </c>
      <c r="Z113" s="10">
        <v>39.585012406947797</v>
      </c>
      <c r="AA113" s="9">
        <v>63.253877551020402</v>
      </c>
      <c r="AB113" s="9">
        <v>107.721048951048</v>
      </c>
      <c r="AC113" s="9">
        <v>73.186855345911894</v>
      </c>
      <c r="AD113" s="9">
        <v>90.878098591549204</v>
      </c>
      <c r="AE113" s="9">
        <v>102.34480519480501</v>
      </c>
      <c r="AF113" s="9">
        <v>137.856904024767</v>
      </c>
      <c r="AG113" s="9">
        <v>170.358735632183</v>
      </c>
      <c r="AH113" s="9">
        <v>302.31233024691301</v>
      </c>
      <c r="AI113" s="9">
        <v>350.55587142857098</v>
      </c>
      <c r="AJ113" s="9">
        <v>190.17519999999999</v>
      </c>
      <c r="AK113" s="9">
        <v>244.02001577287001</v>
      </c>
      <c r="AL113" s="9">
        <v>209.36694645441301</v>
      </c>
      <c r="AM113" s="11"/>
      <c r="AN113" s="8" t="str">
        <f t="shared" si="321"/>
        <v>COSTA RICA</v>
      </c>
      <c r="AO113" s="8">
        <f t="shared" si="322"/>
        <v>50700</v>
      </c>
      <c r="AP113" s="12">
        <f t="shared" si="306"/>
        <v>114.24</v>
      </c>
      <c r="AQ113" s="12">
        <f t="shared" si="307"/>
        <v>204.13</v>
      </c>
      <c r="AR113" s="12">
        <f t="shared" si="308"/>
        <v>194.68</v>
      </c>
      <c r="AS113" s="12">
        <f t="shared" si="309"/>
        <v>270.70999999999998</v>
      </c>
      <c r="AT113" s="12">
        <f t="shared" si="310"/>
        <v>244.35</v>
      </c>
      <c r="AU113" s="12">
        <f t="shared" si="311"/>
        <v>309.13</v>
      </c>
      <c r="AV113" s="12">
        <f t="shared" si="312"/>
        <v>463.42</v>
      </c>
      <c r="AW113" s="12">
        <f t="shared" si="313"/>
        <v>626.30999999999995</v>
      </c>
      <c r="AX113" s="12">
        <f t="shared" si="314"/>
        <v>767.12</v>
      </c>
      <c r="AY113" s="12">
        <f t="shared" si="315"/>
        <v>334.37</v>
      </c>
      <c r="AZ113" s="12">
        <f t="shared" si="316"/>
        <v>468.98</v>
      </c>
      <c r="BA113" s="12">
        <f t="shared" si="317"/>
        <v>489.12</v>
      </c>
      <c r="BC113" s="8" t="str">
        <f t="shared" si="302"/>
        <v>COSTA RICA</v>
      </c>
      <c r="BD113" s="8">
        <f t="shared" si="303"/>
        <v>50700</v>
      </c>
      <c r="BE113" s="14">
        <f t="shared" si="361"/>
        <v>4.7843666245626082E-2</v>
      </c>
      <c r="BF113" s="14">
        <f t="shared" si="362"/>
        <v>5.4631512288058737E-2</v>
      </c>
      <c r="BG113" s="14">
        <f t="shared" si="360"/>
        <v>4.8220368738542747E-2</v>
      </c>
      <c r="BH113" s="14">
        <f t="shared" si="360"/>
        <v>6.7262687330633439E-2</v>
      </c>
      <c r="BI113" s="14">
        <f t="shared" si="360"/>
        <v>8.1705906631969721E-2</v>
      </c>
      <c r="BJ113" s="14">
        <f t="shared" si="360"/>
        <v>0.10215491552040989</v>
      </c>
      <c r="BK113" s="14">
        <f t="shared" si="360"/>
        <v>9.9963570882465755E-2</v>
      </c>
      <c r="BL113" s="14">
        <f t="shared" si="359"/>
        <v>0.11497164560547075</v>
      </c>
      <c r="BM113" s="14">
        <f t="shared" si="359"/>
        <v>0.12609359259561365</v>
      </c>
      <c r="BN113" s="14">
        <f t="shared" si="359"/>
        <v>8.1258237214994353E-2</v>
      </c>
      <c r="BO113" s="14">
        <f t="shared" si="359"/>
        <v>9.4828686512622315E-2</v>
      </c>
      <c r="BP113" s="14">
        <f t="shared" si="359"/>
        <v>8.1065210433592605E-2</v>
      </c>
      <c r="BR113" s="8" t="str">
        <f t="shared" si="304"/>
        <v>COSTA RICA</v>
      </c>
      <c r="BS113" s="8">
        <f t="shared" si="305"/>
        <v>50700</v>
      </c>
      <c r="BT113" s="14">
        <f t="shared" si="358"/>
        <v>1.1694025984234588</v>
      </c>
      <c r="BU113" s="14">
        <f t="shared" si="358"/>
        <v>1.8298244827035022</v>
      </c>
      <c r="BV113" s="14">
        <f t="shared" si="358"/>
        <v>1.9771393338991108</v>
      </c>
      <c r="BW113" s="14">
        <f t="shared" si="358"/>
        <v>1.9709714226513935</v>
      </c>
      <c r="BX113" s="14">
        <f t="shared" si="358"/>
        <v>1.4645762911497751</v>
      </c>
      <c r="BY113" s="14">
        <f t="shared" si="358"/>
        <v>1.4819218714023201</v>
      </c>
      <c r="BZ113" s="14">
        <f t="shared" si="358"/>
        <v>2.2702514910108453</v>
      </c>
      <c r="CA113" s="14">
        <f t="shared" si="358"/>
        <v>2.6677201196067291</v>
      </c>
      <c r="CB113" s="14">
        <f t="shared" si="358"/>
        <v>2.9792879502390441</v>
      </c>
      <c r="CC113" s="14">
        <f t="shared" si="358"/>
        <v>2.0151115346780495</v>
      </c>
      <c r="CD113" s="14">
        <f t="shared" si="358"/>
        <v>2.4218862105984051</v>
      </c>
      <c r="CE113" s="14">
        <f t="shared" si="358"/>
        <v>2.9547407488097051</v>
      </c>
    </row>
    <row r="114" spans="1:83" x14ac:dyDescent="0.3">
      <c r="A114" s="8" t="s">
        <v>5</v>
      </c>
      <c r="B114" s="8">
        <v>50750</v>
      </c>
      <c r="C114" s="33">
        <v>49.2866524520255</v>
      </c>
      <c r="D114" s="33">
        <v>32.9931206896551</v>
      </c>
      <c r="E114" s="33">
        <v>27.5219708029197</v>
      </c>
      <c r="F114" s="33">
        <v>39.754764492753601</v>
      </c>
      <c r="G114" s="33">
        <v>65.747104722792599</v>
      </c>
      <c r="H114" s="33">
        <v>80.473276190476099</v>
      </c>
      <c r="I114" s="33">
        <v>47.5497471910112</v>
      </c>
      <c r="J114" s="33">
        <v>43.575053763440799</v>
      </c>
      <c r="K114" s="33">
        <v>62.766573938506497</v>
      </c>
      <c r="L114" s="33">
        <v>56.815951661631402</v>
      </c>
      <c r="M114" s="33">
        <v>52.988541176470498</v>
      </c>
      <c r="N114" s="33">
        <v>63.769931034482703</v>
      </c>
      <c r="O114" s="10">
        <v>71.988132611637297</v>
      </c>
      <c r="P114" s="10">
        <v>69.999970457902506</v>
      </c>
      <c r="Q114" s="10">
        <v>85.220318979266295</v>
      </c>
      <c r="R114" s="10">
        <v>128.571141649048</v>
      </c>
      <c r="S114" s="10">
        <v>146.71782608695599</v>
      </c>
      <c r="T114" s="10">
        <v>175.25653916211201</v>
      </c>
      <c r="U114" s="10">
        <v>167.49495614035001</v>
      </c>
      <c r="V114" s="10">
        <v>97.622529940119705</v>
      </c>
      <c r="W114" s="10">
        <v>73.104437984496101</v>
      </c>
      <c r="X114" s="10">
        <v>66.440512333965799</v>
      </c>
      <c r="Y114" s="10">
        <v>68.807279792746101</v>
      </c>
      <c r="Z114" s="10">
        <v>39.584838709677399</v>
      </c>
      <c r="AA114" s="9">
        <v>63.224557823129203</v>
      </c>
      <c r="AB114" s="9">
        <v>107.62951048951</v>
      </c>
      <c r="AC114" s="9">
        <v>73.110283018867904</v>
      </c>
      <c r="AD114" s="9">
        <v>90.732676056337993</v>
      </c>
      <c r="AE114" s="9">
        <v>102.17311688311599</v>
      </c>
      <c r="AF114" s="9">
        <v>137.68315789473601</v>
      </c>
      <c r="AG114" s="9">
        <v>170.15574712643601</v>
      </c>
      <c r="AH114" s="9">
        <v>301.83524691358002</v>
      </c>
      <c r="AI114" s="9">
        <v>350.31275714285698</v>
      </c>
      <c r="AJ114" s="9">
        <v>190.06780000000001</v>
      </c>
      <c r="AK114" s="9">
        <v>243.84651419558301</v>
      </c>
      <c r="AL114" s="9">
        <v>209.2300723589</v>
      </c>
      <c r="AM114" s="11"/>
      <c r="AN114" s="8" t="str">
        <f t="shared" si="321"/>
        <v>COSTA RICA</v>
      </c>
      <c r="AO114" s="8">
        <f t="shared" si="322"/>
        <v>50750</v>
      </c>
      <c r="AP114" s="12">
        <f t="shared" si="306"/>
        <v>114.2</v>
      </c>
      <c r="AQ114" s="12">
        <f t="shared" si="307"/>
        <v>203.97</v>
      </c>
      <c r="AR114" s="12">
        <f t="shared" si="308"/>
        <v>194.5</v>
      </c>
      <c r="AS114" s="12">
        <f t="shared" si="309"/>
        <v>270.11</v>
      </c>
      <c r="AT114" s="12">
        <f t="shared" si="310"/>
        <v>243.81</v>
      </c>
      <c r="AU114" s="12">
        <f t="shared" si="311"/>
        <v>308.55</v>
      </c>
      <c r="AV114" s="12">
        <f t="shared" si="312"/>
        <v>462.67</v>
      </c>
      <c r="AW114" s="12">
        <f t="shared" si="313"/>
        <v>625.20000000000005</v>
      </c>
      <c r="AX114" s="12">
        <f t="shared" si="314"/>
        <v>766.45</v>
      </c>
      <c r="AY114" s="12">
        <f t="shared" si="315"/>
        <v>334.19</v>
      </c>
      <c r="AZ114" s="12">
        <f t="shared" si="316"/>
        <v>468.6</v>
      </c>
      <c r="BA114" s="12">
        <f t="shared" si="317"/>
        <v>488.61</v>
      </c>
      <c r="BC114" s="8" t="str">
        <f t="shared" si="302"/>
        <v>COSTA RICA</v>
      </c>
      <c r="BD114" s="8">
        <f t="shared" si="303"/>
        <v>50750</v>
      </c>
      <c r="BE114" s="14">
        <f t="shared" si="361"/>
        <v>4.7871516418503721E-2</v>
      </c>
      <c r="BF114" s="14">
        <f t="shared" si="362"/>
        <v>5.4649643595552681E-2</v>
      </c>
      <c r="BG114" s="14">
        <f t="shared" si="360"/>
        <v>4.8222635111096292E-2</v>
      </c>
      <c r="BH114" s="14">
        <f t="shared" si="360"/>
        <v>6.7217188836613137E-2</v>
      </c>
      <c r="BI114" s="14">
        <f t="shared" si="360"/>
        <v>8.1638233667081547E-2</v>
      </c>
      <c r="BJ114" s="14">
        <f t="shared" si="360"/>
        <v>0.1020777381284098</v>
      </c>
      <c r="BK114" s="14">
        <f t="shared" si="360"/>
        <v>9.9946858346374998E-2</v>
      </c>
      <c r="BL114" s="14">
        <f t="shared" si="359"/>
        <v>0.11495246049650247</v>
      </c>
      <c r="BM114" s="14">
        <f t="shared" si="359"/>
        <v>0.12614871098769909</v>
      </c>
      <c r="BN114" s="14">
        <f t="shared" si="359"/>
        <v>8.129734997150824E-2</v>
      </c>
      <c r="BO114" s="14">
        <f t="shared" si="359"/>
        <v>9.4872170151207733E-2</v>
      </c>
      <c r="BP114" s="14">
        <f t="shared" si="359"/>
        <v>8.110549428945027E-2</v>
      </c>
      <c r="BR114" s="8" t="str">
        <f t="shared" si="304"/>
        <v>COSTA RICA</v>
      </c>
      <c r="BS114" s="8">
        <f t="shared" si="305"/>
        <v>50750</v>
      </c>
      <c r="BT114" s="14">
        <f t="shared" si="358"/>
        <v>1.1694322965119146</v>
      </c>
      <c r="BU114" s="14">
        <f t="shared" si="358"/>
        <v>1.8296092993658997</v>
      </c>
      <c r="BV114" s="14">
        <f t="shared" si="358"/>
        <v>1.9771720686912093</v>
      </c>
      <c r="BW114" s="14">
        <f t="shared" si="358"/>
        <v>1.9699033256182399</v>
      </c>
      <c r="BX114" s="14">
        <f t="shared" si="358"/>
        <v>1.4639700341153628</v>
      </c>
      <c r="BY114" s="14">
        <f t="shared" si="358"/>
        <v>1.4817160455215856</v>
      </c>
      <c r="BZ114" s="14">
        <f t="shared" si="358"/>
        <v>2.2692031161407185</v>
      </c>
      <c r="CA114" s="14">
        <f t="shared" si="358"/>
        <v>2.6660956050111713</v>
      </c>
      <c r="CB114" s="14">
        <f t="shared" si="358"/>
        <v>2.9783262949746874</v>
      </c>
      <c r="CC114" s="14">
        <f t="shared" si="358"/>
        <v>2.0150601925945919</v>
      </c>
      <c r="CD114" s="14">
        <f t="shared" si="358"/>
        <v>2.4212185278290308</v>
      </c>
      <c r="CE114" s="14">
        <f t="shared" si="358"/>
        <v>2.9531779570644048</v>
      </c>
    </row>
    <row r="115" spans="1:83" x14ac:dyDescent="0.3">
      <c r="A115" s="8" t="s">
        <v>5</v>
      </c>
      <c r="B115" s="8">
        <v>50800</v>
      </c>
      <c r="C115" s="33">
        <v>49.261812366737701</v>
      </c>
      <c r="D115" s="33">
        <v>32.984793103448197</v>
      </c>
      <c r="E115" s="33">
        <v>27.444744525547399</v>
      </c>
      <c r="F115" s="33">
        <v>39.558188405797097</v>
      </c>
      <c r="G115" s="33">
        <v>65.286078028747397</v>
      </c>
      <c r="H115" s="33">
        <v>79.706285714285698</v>
      </c>
      <c r="I115" s="33">
        <v>47.419915730337003</v>
      </c>
      <c r="J115" s="33">
        <v>43.487432795698901</v>
      </c>
      <c r="K115" s="33">
        <v>62.700292825768599</v>
      </c>
      <c r="L115" s="33">
        <v>56.7913141993957</v>
      </c>
      <c r="M115" s="33">
        <v>53.077223529411697</v>
      </c>
      <c r="N115" s="33">
        <v>63.711275862068902</v>
      </c>
      <c r="O115" s="10">
        <v>71.909824086603507</v>
      </c>
      <c r="P115" s="10">
        <v>69.891093057606994</v>
      </c>
      <c r="Q115" s="10">
        <v>84.9569059011164</v>
      </c>
      <c r="R115" s="10">
        <v>127.192811839323</v>
      </c>
      <c r="S115" s="10">
        <v>144.917626811594</v>
      </c>
      <c r="T115" s="10">
        <v>173.02202185792299</v>
      </c>
      <c r="U115" s="10">
        <v>166.251023391812</v>
      </c>
      <c r="V115" s="10">
        <v>97.564011976047894</v>
      </c>
      <c r="W115" s="10">
        <v>73.153100775193707</v>
      </c>
      <c r="X115" s="10">
        <v>66.4431878557874</v>
      </c>
      <c r="Y115" s="10">
        <v>68.805388601036199</v>
      </c>
      <c r="Z115" s="10">
        <v>39.687717121588001</v>
      </c>
      <c r="AA115" s="9">
        <v>63.143605442176799</v>
      </c>
      <c r="AB115" s="9">
        <v>107.200559440559</v>
      </c>
      <c r="AC115" s="9">
        <v>72.743584905660299</v>
      </c>
      <c r="AD115" s="9">
        <v>89.985915492957702</v>
      </c>
      <c r="AE115" s="9">
        <v>101.294285714285</v>
      </c>
      <c r="AF115" s="9">
        <v>136.82340557275501</v>
      </c>
      <c r="AG115" s="9">
        <v>169.09385057471201</v>
      </c>
      <c r="AH115" s="9">
        <v>299.12138888888802</v>
      </c>
      <c r="AI115" s="9">
        <v>349.100957142857</v>
      </c>
      <c r="AJ115" s="9">
        <v>189.6525</v>
      </c>
      <c r="AK115" s="9">
        <v>243.05835962145099</v>
      </c>
      <c r="AL115" s="9">
        <v>208.63791606367499</v>
      </c>
      <c r="AM115" s="11"/>
      <c r="AN115" s="8" t="str">
        <f t="shared" si="321"/>
        <v>COSTA RICA</v>
      </c>
      <c r="AO115" s="8">
        <f t="shared" si="322"/>
        <v>50800</v>
      </c>
      <c r="AP115" s="12">
        <f t="shared" si="306"/>
        <v>114.03</v>
      </c>
      <c r="AQ115" s="12">
        <f t="shared" si="307"/>
        <v>203.07</v>
      </c>
      <c r="AR115" s="12">
        <f t="shared" si="308"/>
        <v>193.62</v>
      </c>
      <c r="AS115" s="12">
        <f t="shared" si="309"/>
        <v>266.52999999999997</v>
      </c>
      <c r="AT115" s="12">
        <f t="shared" si="310"/>
        <v>240.6</v>
      </c>
      <c r="AU115" s="12">
        <f t="shared" si="311"/>
        <v>305.31</v>
      </c>
      <c r="AV115" s="12">
        <f t="shared" si="312"/>
        <v>458.16</v>
      </c>
      <c r="AW115" s="12">
        <f t="shared" si="313"/>
        <v>618.48</v>
      </c>
      <c r="AX115" s="12">
        <f t="shared" si="314"/>
        <v>762.19</v>
      </c>
      <c r="AY115" s="12">
        <f t="shared" si="315"/>
        <v>333.22</v>
      </c>
      <c r="AZ115" s="12">
        <f t="shared" si="316"/>
        <v>466.36</v>
      </c>
      <c r="BA115" s="12">
        <f t="shared" si="317"/>
        <v>485.55</v>
      </c>
      <c r="BC115" s="8" t="str">
        <f t="shared" si="302"/>
        <v>COSTA RICA</v>
      </c>
      <c r="BD115" s="8">
        <f t="shared" si="303"/>
        <v>50800</v>
      </c>
      <c r="BE115" s="14">
        <f t="shared" si="361"/>
        <v>4.8060333215665559E-2</v>
      </c>
      <c r="BF115" s="14">
        <f t="shared" si="362"/>
        <v>5.4777585795641841E-2</v>
      </c>
      <c r="BG115" s="14">
        <f t="shared" si="360"/>
        <v>4.8276754607241672E-2</v>
      </c>
      <c r="BH115" s="14">
        <f t="shared" si="360"/>
        <v>6.6944337279109825E-2</v>
      </c>
      <c r="BI115" s="14">
        <f t="shared" si="360"/>
        <v>8.1223327317400937E-2</v>
      </c>
      <c r="BJ115" s="14">
        <f t="shared" si="360"/>
        <v>0.10157589218309558</v>
      </c>
      <c r="BK115" s="14">
        <f t="shared" si="360"/>
        <v>9.9806196963804231E-2</v>
      </c>
      <c r="BL115" s="14">
        <f t="shared" si="359"/>
        <v>0.11477538613006187</v>
      </c>
      <c r="BM115" s="14">
        <f t="shared" si="359"/>
        <v>0.12645219923996673</v>
      </c>
      <c r="BN115" s="14">
        <f t="shared" si="359"/>
        <v>8.1585513075185342E-2</v>
      </c>
      <c r="BO115" s="14">
        <f t="shared" si="359"/>
        <v>9.515862348696813E-2</v>
      </c>
      <c r="BP115" s="14">
        <f t="shared" si="359"/>
        <v>8.1363850705858359E-2</v>
      </c>
      <c r="BR115" s="8" t="str">
        <f t="shared" si="304"/>
        <v>COSTA RICA</v>
      </c>
      <c r="BS115" s="8">
        <f t="shared" si="305"/>
        <v>50800</v>
      </c>
      <c r="BT115" s="14">
        <f t="shared" si="358"/>
        <v>1.1689210605216269</v>
      </c>
      <c r="BU115" s="14">
        <f t="shared" si="358"/>
        <v>1.8263556161116006</v>
      </c>
      <c r="BV115" s="14">
        <f t="shared" si="358"/>
        <v>1.9759014503254286</v>
      </c>
      <c r="BW115" s="14">
        <f t="shared" ref="BW115:CE137" si="363">(1+0.5*((+R115-F115)/F115 +(AD115-R115)/R115))</f>
        <v>1.9614055105731349</v>
      </c>
      <c r="BX115" s="14">
        <f t="shared" si="363"/>
        <v>1.4593554137609845</v>
      </c>
      <c r="BY115" s="14">
        <f t="shared" si="363"/>
        <v>1.4807655417900891</v>
      </c>
      <c r="BZ115" s="14">
        <f t="shared" si="363"/>
        <v>2.2615160502433422</v>
      </c>
      <c r="CA115" s="14">
        <f t="shared" si="363"/>
        <v>2.6546989082902956</v>
      </c>
      <c r="CB115" s="14">
        <f t="shared" si="363"/>
        <v>2.9694534879646164</v>
      </c>
      <c r="CC115" s="14">
        <f t="shared" si="363"/>
        <v>2.0121545814371347</v>
      </c>
      <c r="CD115" s="14">
        <f t="shared" si="363"/>
        <v>2.4144371930632866</v>
      </c>
      <c r="CE115" s="14">
        <f t="shared" si="363"/>
        <v>2.9399602073119731</v>
      </c>
    </row>
    <row r="116" spans="1:83" x14ac:dyDescent="0.3">
      <c r="A116" s="8" t="s">
        <v>5</v>
      </c>
      <c r="B116" s="8">
        <v>50900</v>
      </c>
      <c r="C116" s="33">
        <v>49.693667377398697</v>
      </c>
      <c r="D116" s="33">
        <v>33.314275862068897</v>
      </c>
      <c r="E116" s="33">
        <v>27.666532846715299</v>
      </c>
      <c r="F116" s="33">
        <v>39.765416666666603</v>
      </c>
      <c r="G116" s="33">
        <v>65.477535934291495</v>
      </c>
      <c r="H116" s="33">
        <v>79.696304761904699</v>
      </c>
      <c r="I116" s="33">
        <v>47.661390449438201</v>
      </c>
      <c r="J116" s="33">
        <v>43.753346774193503</v>
      </c>
      <c r="K116" s="33">
        <v>63.095519765739297</v>
      </c>
      <c r="L116" s="33">
        <v>57.231495468277899</v>
      </c>
      <c r="M116" s="33">
        <v>53.5428</v>
      </c>
      <c r="N116" s="33">
        <v>64.206137931034405</v>
      </c>
      <c r="O116" s="10">
        <v>72.465358592692795</v>
      </c>
      <c r="P116" s="10">
        <v>70.385937961595204</v>
      </c>
      <c r="Q116" s="10">
        <v>85.548006379585303</v>
      </c>
      <c r="R116" s="10">
        <v>127.040993657505</v>
      </c>
      <c r="S116" s="10">
        <v>144.32983695652101</v>
      </c>
      <c r="T116" s="10">
        <v>171.91134790528201</v>
      </c>
      <c r="U116" s="10">
        <v>166.28745614035</v>
      </c>
      <c r="V116" s="10">
        <v>98.253038922155596</v>
      </c>
      <c r="W116" s="10">
        <v>73.864031007751905</v>
      </c>
      <c r="X116" s="10">
        <v>67.045180265654594</v>
      </c>
      <c r="Y116" s="10">
        <v>69.478497409326394</v>
      </c>
      <c r="Z116" s="10">
        <v>40.101166253101702</v>
      </c>
      <c r="AA116" s="9">
        <v>63.576122448979497</v>
      </c>
      <c r="AB116" s="9">
        <v>107.69027972027899</v>
      </c>
      <c r="AC116" s="9">
        <v>72.998301886792405</v>
      </c>
      <c r="AD116" s="9">
        <v>90.04</v>
      </c>
      <c r="AE116" s="9">
        <v>101.53142857142799</v>
      </c>
      <c r="AF116" s="9">
        <v>137.06678018575801</v>
      </c>
      <c r="AG116" s="9">
        <v>168.61137931034401</v>
      </c>
      <c r="AH116" s="9">
        <v>296.60895061728303</v>
      </c>
      <c r="AI116" s="9">
        <v>348.72731428571399</v>
      </c>
      <c r="AJ116" s="9">
        <v>190.17181666666599</v>
      </c>
      <c r="AK116" s="9">
        <v>242.35899053627699</v>
      </c>
      <c r="AL116" s="9">
        <v>208.36947901591799</v>
      </c>
      <c r="AM116" s="11"/>
      <c r="AN116" s="8" t="str">
        <f t="shared" si="321"/>
        <v>COSTA RICA</v>
      </c>
      <c r="AO116" s="8">
        <f t="shared" si="322"/>
        <v>50900</v>
      </c>
      <c r="AP116" s="12">
        <f t="shared" si="306"/>
        <v>114.54</v>
      </c>
      <c r="AQ116" s="12">
        <f t="shared" si="307"/>
        <v>203.33</v>
      </c>
      <c r="AR116" s="12">
        <f t="shared" si="308"/>
        <v>194</v>
      </c>
      <c r="AS116" s="12">
        <f t="shared" si="309"/>
        <v>264.74</v>
      </c>
      <c r="AT116" s="12">
        <f t="shared" si="310"/>
        <v>239.05</v>
      </c>
      <c r="AU116" s="12">
        <f t="shared" si="311"/>
        <v>303.20999999999998</v>
      </c>
      <c r="AV116" s="12">
        <f t="shared" si="312"/>
        <v>454.87</v>
      </c>
      <c r="AW116" s="12">
        <f t="shared" si="313"/>
        <v>609.73</v>
      </c>
      <c r="AX116" s="12">
        <f t="shared" si="314"/>
        <v>755.63</v>
      </c>
      <c r="AY116" s="12">
        <f t="shared" si="315"/>
        <v>332.79</v>
      </c>
      <c r="AZ116" s="12">
        <f t="shared" si="316"/>
        <v>461.75</v>
      </c>
      <c r="BA116" s="12">
        <f t="shared" si="317"/>
        <v>480.58</v>
      </c>
      <c r="BC116" s="8" t="str">
        <f t="shared" si="302"/>
        <v>COSTA RICA</v>
      </c>
      <c r="BD116" s="8">
        <f t="shared" si="303"/>
        <v>50900</v>
      </c>
      <c r="BE116" s="14">
        <f t="shared" si="361"/>
        <v>4.837399401001953E-2</v>
      </c>
      <c r="BF116" s="14">
        <f t="shared" si="362"/>
        <v>5.5055828449860629E-2</v>
      </c>
      <c r="BG116" s="14">
        <f t="shared" si="360"/>
        <v>4.8498407206530481E-2</v>
      </c>
      <c r="BH116" s="14">
        <f t="shared" si="360"/>
        <v>6.6894644445449222E-2</v>
      </c>
      <c r="BI116" s="14">
        <f t="shared" si="360"/>
        <v>8.1086974895241068E-2</v>
      </c>
      <c r="BJ116" s="14">
        <f t="shared" si="360"/>
        <v>0.10122873805368308</v>
      </c>
      <c r="BK116" s="14">
        <f t="shared" si="360"/>
        <v>9.9636316732092223E-2</v>
      </c>
      <c r="BL116" s="14">
        <f t="shared" si="359"/>
        <v>0.11423565131391016</v>
      </c>
      <c r="BM116" s="14">
        <f t="shared" si="359"/>
        <v>0.12649524713603838</v>
      </c>
      <c r="BN116" s="14">
        <f t="shared" si="359"/>
        <v>8.1896881755119472E-2</v>
      </c>
      <c r="BO116" s="14">
        <f t="shared" si="359"/>
        <v>9.51618689887401E-2</v>
      </c>
      <c r="BP116" s="14">
        <f t="shared" si="359"/>
        <v>8.1435447013315759E-2</v>
      </c>
      <c r="BR116" s="8" t="str">
        <f t="shared" si="304"/>
        <v>COSTA RICA</v>
      </c>
      <c r="BS116" s="8">
        <f t="shared" si="305"/>
        <v>50900</v>
      </c>
      <c r="BT116" s="14">
        <f t="shared" ref="BT116:BV137" si="364">(1+0.5*((+O116-C116)/C116 +(AA116-O116)/O116))</f>
        <v>1.1677862715852669</v>
      </c>
      <c r="BU116" s="14">
        <f t="shared" si="364"/>
        <v>1.8213915760001305</v>
      </c>
      <c r="BV116" s="14">
        <f t="shared" si="364"/>
        <v>1.9727068851791292</v>
      </c>
      <c r="BW116" s="14">
        <f t="shared" si="363"/>
        <v>1.9517541936708258</v>
      </c>
      <c r="BX116" s="14">
        <f t="shared" si="363"/>
        <v>1.4538664947129409</v>
      </c>
      <c r="BY116" s="14">
        <f t="shared" si="363"/>
        <v>1.4771956857430366</v>
      </c>
      <c r="BZ116" s="14">
        <f t="shared" si="363"/>
        <v>2.251454778593446</v>
      </c>
      <c r="CA116" s="14">
        <f t="shared" si="363"/>
        <v>2.6322196028843319</v>
      </c>
      <c r="CB116" s="14">
        <f t="shared" si="363"/>
        <v>2.9459380446820083</v>
      </c>
      <c r="CC116" s="14">
        <f t="shared" si="363"/>
        <v>2.0039730487566318</v>
      </c>
      <c r="CD116" s="14">
        <f t="shared" si="363"/>
        <v>2.3929421771601866</v>
      </c>
      <c r="CE116" s="14">
        <f t="shared" si="363"/>
        <v>2.910332141642324</v>
      </c>
    </row>
    <row r="117" spans="1:83" x14ac:dyDescent="0.3">
      <c r="A117" s="8" t="s">
        <v>5</v>
      </c>
      <c r="B117" s="8">
        <v>50950</v>
      </c>
      <c r="C117" s="33">
        <v>49.3717057569296</v>
      </c>
      <c r="D117" s="33">
        <v>33.061758620689602</v>
      </c>
      <c r="E117" s="33">
        <v>27.6011496350364</v>
      </c>
      <c r="F117" s="33">
        <v>39.881648550724599</v>
      </c>
      <c r="G117" s="33">
        <v>65.987207392197107</v>
      </c>
      <c r="H117" s="33">
        <v>80.789828571428501</v>
      </c>
      <c r="I117" s="33">
        <v>47.649662921348302</v>
      </c>
      <c r="J117" s="33">
        <v>43.6564919354838</v>
      </c>
      <c r="K117" s="33">
        <v>62.878067349926702</v>
      </c>
      <c r="L117" s="33">
        <v>56.922688821752203</v>
      </c>
      <c r="M117" s="33">
        <v>53.050635294117598</v>
      </c>
      <c r="N117" s="33">
        <v>63.881758620689602</v>
      </c>
      <c r="O117" s="10">
        <v>72.093748308524994</v>
      </c>
      <c r="P117" s="10">
        <v>70.125155096011795</v>
      </c>
      <c r="Q117" s="10">
        <v>85.450207336523107</v>
      </c>
      <c r="R117" s="10">
        <v>129.15088794926001</v>
      </c>
      <c r="S117" s="10">
        <v>147.44181159420199</v>
      </c>
      <c r="T117" s="10">
        <v>176.15852459016301</v>
      </c>
      <c r="U117" s="10">
        <v>168.038742690058</v>
      </c>
      <c r="V117" s="10">
        <v>97.739491017963999</v>
      </c>
      <c r="W117" s="10">
        <v>73.192034883720893</v>
      </c>
      <c r="X117" s="10">
        <v>66.542542694497101</v>
      </c>
      <c r="Y117" s="10">
        <v>68.926632124352295</v>
      </c>
      <c r="Z117" s="10">
        <v>39.619478908188498</v>
      </c>
      <c r="AA117" s="9">
        <v>63.327142857142803</v>
      </c>
      <c r="AB117" s="9">
        <v>107.883776223776</v>
      </c>
      <c r="AC117" s="9">
        <v>73.306855345911899</v>
      </c>
      <c r="AD117" s="9">
        <v>91.067323943661904</v>
      </c>
      <c r="AE117" s="9">
        <v>102.57168831168801</v>
      </c>
      <c r="AF117" s="9">
        <v>138.09987616098999</v>
      </c>
      <c r="AG117" s="9">
        <v>170.63919540229799</v>
      </c>
      <c r="AH117" s="9">
        <v>302.92382716049298</v>
      </c>
      <c r="AI117" s="9">
        <v>350.99484285714198</v>
      </c>
      <c r="AJ117" s="9">
        <v>190.43951666666601</v>
      </c>
      <c r="AK117" s="9">
        <v>244.42100946372199</v>
      </c>
      <c r="AL117" s="9">
        <v>209.69729377713401</v>
      </c>
      <c r="AM117" s="11"/>
      <c r="AN117" s="8" t="str">
        <f t="shared" si="321"/>
        <v>COSTA RICA</v>
      </c>
      <c r="AO117" s="8">
        <f t="shared" si="322"/>
        <v>50950</v>
      </c>
      <c r="AP117" s="12">
        <f t="shared" si="306"/>
        <v>114.36</v>
      </c>
      <c r="AQ117" s="12">
        <f t="shared" si="307"/>
        <v>204.4</v>
      </c>
      <c r="AR117" s="12">
        <f t="shared" si="308"/>
        <v>194.98</v>
      </c>
      <c r="AS117" s="12">
        <f t="shared" si="309"/>
        <v>271.43</v>
      </c>
      <c r="AT117" s="12">
        <f t="shared" si="310"/>
        <v>245.02</v>
      </c>
      <c r="AU117" s="12">
        <f t="shared" si="311"/>
        <v>309.89999999999998</v>
      </c>
      <c r="AV117" s="12">
        <f t="shared" si="312"/>
        <v>464.34</v>
      </c>
      <c r="AW117" s="12">
        <f t="shared" si="313"/>
        <v>627.65</v>
      </c>
      <c r="AX117" s="12">
        <f t="shared" si="314"/>
        <v>768.14</v>
      </c>
      <c r="AY117" s="12">
        <f t="shared" si="315"/>
        <v>334.84</v>
      </c>
      <c r="AZ117" s="12">
        <f t="shared" si="316"/>
        <v>469.8</v>
      </c>
      <c r="BA117" s="12">
        <f t="shared" si="317"/>
        <v>490.07</v>
      </c>
      <c r="BC117" s="8" t="str">
        <f t="shared" si="302"/>
        <v>COSTA RICA</v>
      </c>
      <c r="BD117" s="8">
        <f t="shared" si="303"/>
        <v>50950</v>
      </c>
      <c r="BE117" s="14">
        <f t="shared" si="361"/>
        <v>4.7816941470744168E-2</v>
      </c>
      <c r="BF117" s="14">
        <f t="shared" si="362"/>
        <v>5.4616662112827334E-2</v>
      </c>
      <c r="BG117" s="14">
        <f t="shared" si="360"/>
        <v>4.8222060187343749E-2</v>
      </c>
      <c r="BH117" s="14">
        <f t="shared" si="360"/>
        <v>6.7303452684265463E-2</v>
      </c>
      <c r="BI117" s="14">
        <f t="shared" si="360"/>
        <v>8.1768358566417454E-2</v>
      </c>
      <c r="BJ117" s="14">
        <f t="shared" si="360"/>
        <v>0.1022226992542959</v>
      </c>
      <c r="BK117" s="14">
        <f t="shared" si="360"/>
        <v>9.9966149044070973E-2</v>
      </c>
      <c r="BL117" s="14">
        <f t="shared" si="359"/>
        <v>0.11497221592383172</v>
      </c>
      <c r="BM117" s="14">
        <f t="shared" si="359"/>
        <v>0.12603294915332991</v>
      </c>
      <c r="BN117" s="14">
        <f t="shared" si="359"/>
        <v>8.1226008082662823E-2</v>
      </c>
      <c r="BO117" s="14">
        <f t="shared" si="359"/>
        <v>9.4809236151358209E-2</v>
      </c>
      <c r="BP117" s="14">
        <f t="shared" si="359"/>
        <v>8.1043267368852312E-2</v>
      </c>
      <c r="BR117" s="8" t="str">
        <f t="shared" si="304"/>
        <v>COSTA RICA</v>
      </c>
      <c r="BS117" s="8">
        <f t="shared" si="305"/>
        <v>50950</v>
      </c>
      <c r="BT117" s="14">
        <f t="shared" si="364"/>
        <v>1.1693119470061868</v>
      </c>
      <c r="BU117" s="14">
        <f t="shared" si="364"/>
        <v>1.8297407040855918</v>
      </c>
      <c r="BV117" s="14">
        <f t="shared" si="364"/>
        <v>1.9768913904368128</v>
      </c>
      <c r="BW117" s="14">
        <f t="shared" si="363"/>
        <v>1.9717386391788894</v>
      </c>
      <c r="BX117" s="14">
        <f t="shared" si="363"/>
        <v>1.4650378246912092</v>
      </c>
      <c r="BY117" s="14">
        <f t="shared" si="363"/>
        <v>1.4822032596950852</v>
      </c>
      <c r="BZ117" s="14">
        <f t="shared" si="363"/>
        <v>2.2710108104980091</v>
      </c>
      <c r="CA117" s="14">
        <f t="shared" si="363"/>
        <v>2.6690644040052662</v>
      </c>
      <c r="CB117" s="14">
        <f t="shared" si="363"/>
        <v>2.9797822869704804</v>
      </c>
      <c r="CC117" s="14">
        <f t="shared" si="363"/>
        <v>2.0154599153133459</v>
      </c>
      <c r="CD117" s="14">
        <f t="shared" si="363"/>
        <v>2.4226826264611145</v>
      </c>
      <c r="CE117" s="14">
        <f t="shared" si="363"/>
        <v>2.9564914610882669</v>
      </c>
    </row>
    <row r="118" spans="1:83" x14ac:dyDescent="0.3">
      <c r="A118" s="8" t="s">
        <v>5</v>
      </c>
      <c r="B118" s="8">
        <v>51150</v>
      </c>
      <c r="C118" s="33">
        <v>49.0776332622601</v>
      </c>
      <c r="D118" s="33">
        <v>32.924810344827499</v>
      </c>
      <c r="E118" s="33">
        <v>27.067737226277298</v>
      </c>
      <c r="F118" s="33">
        <v>38.501449275362297</v>
      </c>
      <c r="G118" s="33">
        <v>63.1367351129363</v>
      </c>
      <c r="H118" s="33">
        <v>76.357847619047604</v>
      </c>
      <c r="I118" s="33">
        <v>46.417064606741498</v>
      </c>
      <c r="J118" s="33">
        <v>42.7765456989247</v>
      </c>
      <c r="K118" s="33">
        <v>61.957320644216601</v>
      </c>
      <c r="L118" s="33">
        <v>56.156812688821702</v>
      </c>
      <c r="M118" s="33">
        <v>52.904894117646997</v>
      </c>
      <c r="N118" s="33">
        <v>63.130068965517196</v>
      </c>
      <c r="O118" s="10">
        <v>71.531055480378797</v>
      </c>
      <c r="P118" s="10">
        <v>69.155583456425404</v>
      </c>
      <c r="Q118" s="10">
        <v>83.554529505582096</v>
      </c>
      <c r="R118" s="10">
        <v>121.44797040169099</v>
      </c>
      <c r="S118" s="10">
        <v>137.446485507246</v>
      </c>
      <c r="T118" s="10">
        <v>163.886666666666</v>
      </c>
      <c r="U118" s="10">
        <v>160.158713450292</v>
      </c>
      <c r="V118" s="10">
        <v>96.64374251497</v>
      </c>
      <c r="W118" s="10">
        <v>72.958972868217003</v>
      </c>
      <c r="X118" s="10">
        <v>65.961555977229594</v>
      </c>
      <c r="Y118" s="10">
        <v>68.414663212435201</v>
      </c>
      <c r="Z118" s="10">
        <v>39.779131513647599</v>
      </c>
      <c r="AA118" s="9">
        <v>62.496190476190399</v>
      </c>
      <c r="AB118" s="9">
        <v>105.381888111888</v>
      </c>
      <c r="AC118" s="9">
        <v>70.963113207547096</v>
      </c>
      <c r="AD118" s="9">
        <v>86.806267605633806</v>
      </c>
      <c r="AE118" s="9">
        <v>97.417272727272703</v>
      </c>
      <c r="AF118" s="9">
        <v>132.34232198142399</v>
      </c>
      <c r="AG118" s="9">
        <v>163.885804597701</v>
      </c>
      <c r="AH118" s="9">
        <v>287.73901234567899</v>
      </c>
      <c r="AI118" s="9">
        <v>341.37648571428502</v>
      </c>
      <c r="AJ118" s="9">
        <v>185.45609999999999</v>
      </c>
      <c r="AK118" s="9">
        <v>236.72776025236499</v>
      </c>
      <c r="AL118" s="9">
        <v>203.53248914616401</v>
      </c>
      <c r="AM118" s="11"/>
      <c r="AN118" s="8" t="str">
        <f t="shared" si="321"/>
        <v>COSTA RICA</v>
      </c>
      <c r="AO118" s="8">
        <f t="shared" si="322"/>
        <v>51150</v>
      </c>
      <c r="AP118" s="12">
        <f t="shared" si="306"/>
        <v>112.79</v>
      </c>
      <c r="AQ118" s="12">
        <f t="shared" si="307"/>
        <v>198.68</v>
      </c>
      <c r="AR118" s="12">
        <f t="shared" si="308"/>
        <v>188.86</v>
      </c>
      <c r="AS118" s="12">
        <f t="shared" si="309"/>
        <v>252.27</v>
      </c>
      <c r="AT118" s="12">
        <f t="shared" si="310"/>
        <v>227.23</v>
      </c>
      <c r="AU118" s="12">
        <f t="shared" si="311"/>
        <v>290.81</v>
      </c>
      <c r="AV118" s="12">
        <f t="shared" si="312"/>
        <v>437.93</v>
      </c>
      <c r="AW118" s="12">
        <f t="shared" si="313"/>
        <v>591.05999999999995</v>
      </c>
      <c r="AX118" s="12">
        <f t="shared" si="314"/>
        <v>737.08</v>
      </c>
      <c r="AY118" s="12">
        <f t="shared" si="315"/>
        <v>323.97000000000003</v>
      </c>
      <c r="AZ118" s="12">
        <f t="shared" si="316"/>
        <v>449.71</v>
      </c>
      <c r="BA118" s="12">
        <f t="shared" si="317"/>
        <v>465.33</v>
      </c>
      <c r="BC118" s="8" t="str">
        <f t="shared" si="302"/>
        <v>COSTA RICA</v>
      </c>
      <c r="BD118" s="8">
        <f t="shared" si="303"/>
        <v>51150</v>
      </c>
      <c r="BE118" s="14">
        <f t="shared" si="361"/>
        <v>4.9017860417238136E-2</v>
      </c>
      <c r="BF118" s="14">
        <f t="shared" si="362"/>
        <v>5.5538428140446301E-2</v>
      </c>
      <c r="BG118" s="14">
        <f t="shared" si="360"/>
        <v>4.8611084781872212E-2</v>
      </c>
      <c r="BH118" s="14">
        <f t="shared" si="360"/>
        <v>6.605741959463092E-2</v>
      </c>
      <c r="BI118" s="14">
        <f t="shared" si="360"/>
        <v>7.9775845676489918E-2</v>
      </c>
      <c r="BJ118" s="14">
        <f t="shared" si="360"/>
        <v>9.9742888400129653E-2</v>
      </c>
      <c r="BK118" s="14">
        <f t="shared" si="360"/>
        <v>9.9173950066162558E-2</v>
      </c>
      <c r="BL118" s="14">
        <f t="shared" si="359"/>
        <v>0.11435214102476569</v>
      </c>
      <c r="BM118" s="14">
        <f t="shared" si="359"/>
        <v>0.12750535687239556</v>
      </c>
      <c r="BN118" s="14">
        <f t="shared" si="359"/>
        <v>8.2338834646566342E-2</v>
      </c>
      <c r="BO118" s="14">
        <f t="shared" si="359"/>
        <v>9.5850604915055329E-2</v>
      </c>
      <c r="BP118" s="14">
        <f t="shared" si="359"/>
        <v>8.2035585464247468E-2</v>
      </c>
      <c r="BR118" s="8" t="str">
        <f t="shared" si="304"/>
        <v>COSTA RICA</v>
      </c>
      <c r="BS118" s="8">
        <f t="shared" si="305"/>
        <v>51150</v>
      </c>
      <c r="BT118" s="14">
        <f t="shared" si="364"/>
        <v>1.1656006821844724</v>
      </c>
      <c r="BU118" s="14">
        <f t="shared" si="364"/>
        <v>1.8121236059448449</v>
      </c>
      <c r="BV118" s="14">
        <f t="shared" si="364"/>
        <v>1.9680854600085746</v>
      </c>
      <c r="BW118" s="14">
        <f t="shared" si="363"/>
        <v>1.9345674767182477</v>
      </c>
      <c r="BX118" s="14">
        <f t="shared" si="363"/>
        <v>1.4428652342463812</v>
      </c>
      <c r="BY118" s="14">
        <f t="shared" si="363"/>
        <v>1.4769105216394245</v>
      </c>
      <c r="BZ118" s="14">
        <f t="shared" si="363"/>
        <v>2.2368493382847432</v>
      </c>
      <c r="CA118" s="14">
        <f t="shared" si="363"/>
        <v>2.6182929870168903</v>
      </c>
      <c r="CB118" s="14">
        <f t="shared" si="363"/>
        <v>2.9282940672202811</v>
      </c>
      <c r="CC118" s="14">
        <f t="shared" si="363"/>
        <v>1.9930872028989213</v>
      </c>
      <c r="CD118" s="14">
        <f t="shared" si="363"/>
        <v>2.3766768053338927</v>
      </c>
      <c r="CE118" s="14">
        <f t="shared" si="363"/>
        <v>2.8733391429242188</v>
      </c>
    </row>
    <row r="119" spans="1:83" x14ac:dyDescent="0.3">
      <c r="A119" s="8" t="s">
        <v>5</v>
      </c>
      <c r="B119" s="8">
        <v>51300</v>
      </c>
      <c r="C119" s="33">
        <v>49.335970149253697</v>
      </c>
      <c r="D119" s="33">
        <v>33.045362068965503</v>
      </c>
      <c r="E119" s="33">
        <v>27.511660583941602</v>
      </c>
      <c r="F119" s="33">
        <v>39.672409420289803</v>
      </c>
      <c r="G119" s="33">
        <v>65.501971252566705</v>
      </c>
      <c r="H119" s="33">
        <v>79.977733333333305</v>
      </c>
      <c r="I119" s="33">
        <v>47.5568398876404</v>
      </c>
      <c r="J119" s="33">
        <v>43.600725806451599</v>
      </c>
      <c r="K119" s="33">
        <v>62.846500732064399</v>
      </c>
      <c r="L119" s="33">
        <v>56.919561933534702</v>
      </c>
      <c r="M119" s="33">
        <v>53.177929411764701</v>
      </c>
      <c r="N119" s="33">
        <v>63.847724137931003</v>
      </c>
      <c r="O119" s="10">
        <v>72.044181326116302</v>
      </c>
      <c r="P119" s="10">
        <v>70.043840472673494</v>
      </c>
      <c r="Q119" s="10">
        <v>85.201690590111596</v>
      </c>
      <c r="R119" s="10">
        <v>127.65205073995701</v>
      </c>
      <c r="S119" s="10">
        <v>145.458387681159</v>
      </c>
      <c r="T119" s="10">
        <v>173.670728597449</v>
      </c>
      <c r="U119" s="10">
        <v>166.79153508771901</v>
      </c>
      <c r="V119" s="10">
        <v>97.784146706586796</v>
      </c>
      <c r="W119" s="10">
        <v>73.288158914728598</v>
      </c>
      <c r="X119" s="10">
        <v>66.590853889943006</v>
      </c>
      <c r="Y119" s="10">
        <v>68.944689119170903</v>
      </c>
      <c r="Z119" s="10">
        <v>39.755707196029697</v>
      </c>
      <c r="AA119" s="9">
        <v>63.254965986394502</v>
      </c>
      <c r="AB119" s="9">
        <v>107.578111888111</v>
      </c>
      <c r="AC119" s="9">
        <v>72.928647798742105</v>
      </c>
      <c r="AD119" s="9">
        <v>90.251126760563295</v>
      </c>
      <c r="AE119" s="9">
        <v>101.648571428571</v>
      </c>
      <c r="AF119" s="9">
        <v>137.27767801857499</v>
      </c>
      <c r="AG119" s="9">
        <v>169.55948275861999</v>
      </c>
      <c r="AH119" s="9">
        <v>299.95336419752999</v>
      </c>
      <c r="AI119" s="9">
        <v>349.77408571428498</v>
      </c>
      <c r="AJ119" s="9">
        <v>190.069633333333</v>
      </c>
      <c r="AK119" s="9">
        <v>243.629731861198</v>
      </c>
      <c r="AL119" s="9">
        <v>209.05314037626599</v>
      </c>
      <c r="AM119" s="11"/>
      <c r="AN119" s="8" t="str">
        <f t="shared" si="321"/>
        <v>COSTA RICA</v>
      </c>
      <c r="AO119" s="8">
        <f t="shared" si="322"/>
        <v>51300</v>
      </c>
      <c r="AP119" s="12">
        <f t="shared" ref="AP119" si="365">TRUNC(+SUM($AA119:$AL119)*((+C119+O119+AA119)/(SUM($C119:$N119)+SUM($O119:$Z119)+SUM($AA119:$AL119)))*(1+0.5*((+O119-C119)/C119 +(AA119-O119)/O119)),2)</f>
        <v>114.24</v>
      </c>
      <c r="AQ119" s="12">
        <f t="shared" ref="AQ119" si="366">TRUNC(+SUM($AA119:$AL119)*((+D119+P119+AB119)/(SUM($C119:$N119)+SUM($O119:$Z119)+SUM($AA119:$AL119)))*(1+0.5*((+P119-D119)/D119 +(AB119-P119)/P119)),2)</f>
        <v>203.77</v>
      </c>
      <c r="AR119" s="12">
        <f t="shared" ref="AR119" si="367">TRUNC(+SUM($AA119:$AL119)*((+E119+Q119+AC119)/(SUM($C119:$N119)+SUM($O119:$Z119)+SUM($AA119:$AL119)))*(1+0.5*((+Q119-E119)/E119 +(AC119-Q119)/Q119)),2)</f>
        <v>194.17</v>
      </c>
      <c r="AS119" s="12">
        <f t="shared" ref="AS119" si="368">TRUNC(+SUM($AA119:$AL119)*((+F119+R119+AD119)/(SUM($C119:$N119)+SUM($O119:$Z119)+SUM($AA119:$AL119)))*(1+0.5*((+R119-F119)/F119 +(AD119-R119)/R119)),2)</f>
        <v>267.49</v>
      </c>
      <c r="AT119" s="12">
        <f t="shared" ref="AT119" si="369">TRUNC(+SUM($AA119:$AL119)*((+G119+S119+AE119)/(SUM($C119:$N119)+SUM($O119:$Z119)+SUM($AA119:$AL119)))*(1+0.5*((+S119-G119)/G119 +(AE119-S119)/S119)),2)</f>
        <v>241.5</v>
      </c>
      <c r="AU119" s="12">
        <f t="shared" ref="AU119" si="370">TRUNC(+SUM($AA119:$AL119)*((+H119+T119+AF119)/(SUM($C119:$N119)+SUM($O119:$Z119)+SUM($AA119:$AL119)))*(1+0.5*((+T119-H119)/H119 +(AF119-T119)/T119)),2)</f>
        <v>306.39</v>
      </c>
      <c r="AV119" s="12">
        <f t="shared" ref="AV119" si="371">TRUNC(+SUM($AA119:$AL119)*((+I119+U119+AG119)/(SUM($C119:$N119)+SUM($O119:$Z119)+SUM($AA119:$AL119)))*(1+0.5*((+U119-I119)/I119 +(AG119-U119)/U119)),2)</f>
        <v>459.55</v>
      </c>
      <c r="AW119" s="12">
        <f t="shared" ref="AW119" si="372">TRUNC(+SUM($AA119:$AL119)*((+J119+V119+AH119)/(SUM($C119:$N119)+SUM($O119:$Z119)+SUM($AA119:$AL119)))*(1+0.5*((+V119-J119)/J119 +(AH119-V119)/V119)),2)</f>
        <v>620.14</v>
      </c>
      <c r="AX119" s="12">
        <f t="shared" ref="AX119" si="373">TRUNC(+SUM($AA119:$AL119)*((+K119+W119+AI119)/(SUM($C119:$N119)+SUM($O119:$Z119)+SUM($AA119:$AL119)))*(1+0.5*((+W119-K119)/K119 +(AI119-W119)/W119)),2)</f>
        <v>763.58</v>
      </c>
      <c r="AY119" s="12">
        <f t="shared" ref="AY119" si="374">TRUNC(+SUM($AA119:$AL119)*((+L119+X119+AJ119)/(SUM($C119:$N119)+SUM($O119:$Z119)+SUM($AA119:$AL119)))*(1+0.5*((+X119-L119)/L119 +(AJ119-X119)/X119)),2)</f>
        <v>333.91</v>
      </c>
      <c r="AZ119" s="12">
        <f t="shared" ref="AZ119" si="375">TRUNC(+SUM($AA119:$AL119)*((+M119+Y119+AK119)/(SUM($C119:$N119)+SUM($O119:$Z119)+SUM($AA119:$AL119)))*(1+0.5*((+Y119-M119)/M119 +(AK119-Y119)/Y119)),2)</f>
        <v>467.47</v>
      </c>
      <c r="BA119" s="12">
        <f t="shared" ref="BA119" si="376">TRUNC(+SUM($AA119:$AL119)*((+N119+Z119+AL119)/(SUM($C119:$N119)+SUM($O119:$Z119)+SUM($AA119:$AL119)))*(1+0.5*((+Z119-N119)/N119 +(AL119-Z119)/Z119)),2)</f>
        <v>486.56</v>
      </c>
      <c r="BC119" s="8" t="str">
        <f t="shared" si="302"/>
        <v>COSTA RICA</v>
      </c>
      <c r="BD119" s="8">
        <f t="shared" si="303"/>
        <v>51300</v>
      </c>
      <c r="BE119" s="14">
        <f t="shared" ref="BE119" si="377">(+C119+O119+AA119)/(SUM($C119:$N119)+SUM($O119:$Z119)+SUM($AA119:$AL119))</f>
        <v>4.8017052512426189E-2</v>
      </c>
      <c r="BF119" s="14">
        <f t="shared" ref="BF119" si="378">(+D119+P119+AB119)/(SUM($C119:$N119)+SUM($O119:$Z119)+SUM($AA119:$AL119))</f>
        <v>5.4787104634739466E-2</v>
      </c>
      <c r="BG119" s="14">
        <f t="shared" ref="BG119" si="379">(+E119+Q119+AC119)/(SUM($C119:$N119)+SUM($O119:$Z119)+SUM($AA119:$AL119))</f>
        <v>4.8278906720085078E-2</v>
      </c>
      <c r="BH119" s="14">
        <f t="shared" ref="BH119" si="380">(+F119+R119+AD119)/(SUM($C119:$N119)+SUM($O119:$Z119)+SUM($AA119:$AL119))</f>
        <v>6.6986284370614324E-2</v>
      </c>
      <c r="BI119" s="14">
        <f t="shared" ref="BI119" si="381">(+G119+S119+AE119)/(SUM($C119:$N119)+SUM($O119:$Z119)+SUM($AA119:$AL119))</f>
        <v>8.1298507193076464E-2</v>
      </c>
      <c r="BJ119" s="14">
        <f t="shared" ref="BJ119" si="382">(+H119+T119+AF119)/(SUM($C119:$N119)+SUM($O119:$Z119)+SUM($AA119:$AL119))</f>
        <v>0.10166603866307074</v>
      </c>
      <c r="BK119" s="14">
        <f t="shared" ref="BK119" si="383">(+I119+U119+AG119)/(SUM($C119:$N119)+SUM($O119:$Z119)+SUM($AA119:$AL119))</f>
        <v>9.9840832113441233E-2</v>
      </c>
      <c r="BL119" s="14">
        <f t="shared" ref="BL119" si="384">(+J119+V119+AH119)/(SUM($C119:$N119)+SUM($O119:$Z119)+SUM($AA119:$AL119))</f>
        <v>0.11477643895268988</v>
      </c>
      <c r="BM119" s="14">
        <f t="shared" ref="BM119" si="385">(+K119+W119+AI119)/(SUM($C119:$N119)+SUM($O119:$Z119)+SUM($AA119:$AL119))</f>
        <v>0.12636764913956164</v>
      </c>
      <c r="BN119" s="14">
        <f t="shared" ref="BN119" si="386">(+L119+X119+AJ119)/(SUM($C119:$N119)+SUM($O119:$Z119)+SUM($AA119:$AL119))</f>
        <v>8.1551060785226337E-2</v>
      </c>
      <c r="BO119" s="14">
        <f t="shared" ref="BO119" si="387">(+M119+Y119+AK119)/(SUM($C119:$N119)+SUM($O119:$Z119)+SUM($AA119:$AL119))</f>
        <v>9.5119227895307149E-2</v>
      </c>
      <c r="BP119" s="14">
        <f t="shared" ref="BP119" si="388">(+N119+Z119+AL119)/(SUM($C119:$N119)+SUM($O119:$Z119)+SUM($AA119:$AL119))</f>
        <v>8.1310897019761477E-2</v>
      </c>
      <c r="BR119" s="8" t="str">
        <f t="shared" si="304"/>
        <v>COSTA RICA</v>
      </c>
      <c r="BS119" s="8">
        <f t="shared" si="305"/>
        <v>51300</v>
      </c>
      <c r="BT119" s="14">
        <f t="shared" ref="BT119" si="389">(1+0.5*((+O119-C119)/C119 +(AA119-O119)/O119))</f>
        <v>1.1691397013092106</v>
      </c>
      <c r="BU119" s="14">
        <f t="shared" ref="BU119" si="390">(1+0.5*((+P119-D119)/D119 +(AB119-P119)/P119))</f>
        <v>1.8277476154940313</v>
      </c>
      <c r="BV119" s="14">
        <f t="shared" ref="BV119" si="391">(1+0.5*((+Q119-E119)/E119 +(AC119-Q119)/Q119))</f>
        <v>1.9764415951479077</v>
      </c>
      <c r="BW119" s="14">
        <f t="shared" ref="BW119" si="392">(1+0.5*((+R119-F119)/F119 +(AD119-R119)/R119))</f>
        <v>1.9623309586632531</v>
      </c>
      <c r="BX119" s="14">
        <f t="shared" ref="BX119" si="393">(1+0.5*((+S119-G119)/G119 +(AE119-S119)/S119))</f>
        <v>1.4597436901144347</v>
      </c>
      <c r="BY119" s="14">
        <f t="shared" ref="BY119" si="394">(1+0.5*((+T119-H119)/H119 +(AF119-T119)/T119))</f>
        <v>1.4809682466207676</v>
      </c>
      <c r="BZ119" s="14">
        <f t="shared" ref="BZ119" si="395">(1+0.5*((+U119-I119)/I119 +(AG119-U119)/U119))</f>
        <v>2.2618995843563363</v>
      </c>
      <c r="CA119" s="14">
        <f t="shared" ref="CA119" si="396">(1+0.5*((+V119-J119)/J119 +(AH119-V119)/V119))</f>
        <v>2.6551116888757353</v>
      </c>
      <c r="CB119" s="14">
        <f t="shared" ref="CB119" si="397">(1+0.5*((+W119-K119)/K119 +(AI119-W119)/W119))</f>
        <v>2.969366013065935</v>
      </c>
      <c r="CC119" s="14">
        <f t="shared" ref="CC119" si="398">(1+0.5*((+X119-L119)/L119 +(AJ119-X119)/X119))</f>
        <v>2.0121009710508435</v>
      </c>
      <c r="CD119" s="14">
        <f t="shared" ref="CD119" si="399">(1+0.5*((+Y119-M119)/M119 +(AK119-Y119)/Y119))</f>
        <v>2.4150944911677872</v>
      </c>
      <c r="CE119" s="14">
        <f t="shared" ref="CE119" si="400">(1+0.5*((+Z119-N119)/N119 +(AL119-Z119)/Z119))</f>
        <v>2.9405539720012603</v>
      </c>
    </row>
    <row r="120" spans="1:83" x14ac:dyDescent="0.3">
      <c r="A120" s="8" t="s">
        <v>5</v>
      </c>
      <c r="B120" s="8">
        <v>51450</v>
      </c>
      <c r="C120" s="33">
        <v>49.515884861407201</v>
      </c>
      <c r="D120" s="33">
        <v>33.196931034482702</v>
      </c>
      <c r="E120" s="33">
        <v>27.707481751824801</v>
      </c>
      <c r="F120" s="33">
        <v>39.9885326086956</v>
      </c>
      <c r="G120" s="33">
        <v>66.002135523613902</v>
      </c>
      <c r="H120" s="33">
        <v>80.454628571428501</v>
      </c>
      <c r="I120" s="33">
        <v>47.846657303370698</v>
      </c>
      <c r="J120" s="33">
        <v>43.727526881720401</v>
      </c>
      <c r="K120" s="33">
        <v>63.0659297218155</v>
      </c>
      <c r="L120" s="33">
        <v>57.128141993957698</v>
      </c>
      <c r="M120" s="33">
        <v>53.491176470588201</v>
      </c>
      <c r="N120" s="33">
        <v>64.108793103448207</v>
      </c>
      <c r="O120" s="10">
        <v>72.327347767253002</v>
      </c>
      <c r="P120" s="10">
        <v>70.433146233382502</v>
      </c>
      <c r="Q120" s="10">
        <v>86.043173843700103</v>
      </c>
      <c r="R120" s="10">
        <v>128.947399577167</v>
      </c>
      <c r="S120" s="10">
        <v>146.98675724637599</v>
      </c>
      <c r="T120" s="10">
        <v>175.64520947176601</v>
      </c>
      <c r="U120" s="10">
        <v>167.773289473684</v>
      </c>
      <c r="V120" s="10">
        <v>98.190838323353205</v>
      </c>
      <c r="W120" s="10">
        <v>73.757015503875905</v>
      </c>
      <c r="X120" s="10">
        <v>67.104155597722894</v>
      </c>
      <c r="Y120" s="10">
        <v>69.3644300518134</v>
      </c>
      <c r="Z120" s="10">
        <v>39.891215880893299</v>
      </c>
      <c r="AA120" s="9">
        <v>63.550816326530601</v>
      </c>
      <c r="AB120" s="9">
        <v>107.65440559440501</v>
      </c>
      <c r="AC120" s="9">
        <v>73.407578616352197</v>
      </c>
      <c r="AD120" s="9">
        <v>90.927605633802798</v>
      </c>
      <c r="AE120" s="9">
        <v>102.444935064935</v>
      </c>
      <c r="AF120" s="9">
        <v>138.027430340557</v>
      </c>
      <c r="AG120" s="9">
        <v>170.14580459770099</v>
      </c>
      <c r="AH120" s="9">
        <v>301.595756172839</v>
      </c>
      <c r="AI120" s="9">
        <v>351.45447142857103</v>
      </c>
      <c r="AJ120" s="9">
        <v>191.2739</v>
      </c>
      <c r="AK120" s="9">
        <v>245.180189274447</v>
      </c>
      <c r="AL120" s="9">
        <v>210.136280752532</v>
      </c>
      <c r="AM120" s="11"/>
      <c r="AN120" s="8" t="str">
        <f t="shared" si="321"/>
        <v>COSTA RICA</v>
      </c>
      <c r="AO120" s="8">
        <f t="shared" si="322"/>
        <v>51450</v>
      </c>
      <c r="AP120" s="12">
        <f t="shared" si="306"/>
        <v>114.67</v>
      </c>
      <c r="AQ120" s="12">
        <f t="shared" si="307"/>
        <v>203.92</v>
      </c>
      <c r="AR120" s="12">
        <f t="shared" si="308"/>
        <v>195.9</v>
      </c>
      <c r="AS120" s="12">
        <f t="shared" si="309"/>
        <v>270.02</v>
      </c>
      <c r="AT120" s="12">
        <f t="shared" si="310"/>
        <v>243.87</v>
      </c>
      <c r="AU120" s="12">
        <f t="shared" si="311"/>
        <v>309.41000000000003</v>
      </c>
      <c r="AV120" s="12">
        <f t="shared" si="312"/>
        <v>461.11</v>
      </c>
      <c r="AW120" s="12">
        <f t="shared" si="313"/>
        <v>623.54</v>
      </c>
      <c r="AX120" s="12">
        <f t="shared" si="314"/>
        <v>766.2</v>
      </c>
      <c r="AY120" s="12">
        <f t="shared" si="315"/>
        <v>335.78</v>
      </c>
      <c r="AZ120" s="12">
        <f t="shared" si="316"/>
        <v>470.17</v>
      </c>
      <c r="BA120" s="12">
        <f t="shared" si="317"/>
        <v>489.24</v>
      </c>
      <c r="BC120" s="8" t="str">
        <f t="shared" si="302"/>
        <v>COSTA RICA</v>
      </c>
      <c r="BD120" s="8">
        <f t="shared" si="303"/>
        <v>51450</v>
      </c>
      <c r="BE120" s="14">
        <f t="shared" si="361"/>
        <v>4.7924051710085139E-2</v>
      </c>
      <c r="BF120" s="14">
        <f t="shared" si="362"/>
        <v>5.4616685591010336E-2</v>
      </c>
      <c r="BG120" s="14">
        <f t="shared" si="360"/>
        <v>4.8380090649544509E-2</v>
      </c>
      <c r="BH120" s="14">
        <f t="shared" si="360"/>
        <v>6.7174290082230928E-2</v>
      </c>
      <c r="BI120" s="14">
        <f t="shared" si="360"/>
        <v>8.1539117147847257E-2</v>
      </c>
      <c r="BJ120" s="14">
        <f t="shared" si="360"/>
        <v>0.10188123996872588</v>
      </c>
      <c r="BK120" s="14">
        <f t="shared" si="360"/>
        <v>9.9719801800822655E-2</v>
      </c>
      <c r="BL120" s="14">
        <f t="shared" si="359"/>
        <v>0.11464765890196038</v>
      </c>
      <c r="BM120" s="14">
        <f t="shared" si="359"/>
        <v>0.12621889589488078</v>
      </c>
      <c r="BN120" s="14">
        <f t="shared" si="359"/>
        <v>8.1557824608979645E-2</v>
      </c>
      <c r="BO120" s="14">
        <f t="shared" si="359"/>
        <v>9.5136637925166107E-2</v>
      </c>
      <c r="BP120" s="14">
        <f t="shared" si="359"/>
        <v>8.1203705718746577E-2</v>
      </c>
      <c r="BR120" s="8" t="str">
        <f t="shared" si="304"/>
        <v>COSTA RICA</v>
      </c>
      <c r="BS120" s="8">
        <f t="shared" si="305"/>
        <v>51450</v>
      </c>
      <c r="BT120" s="14">
        <f t="shared" si="364"/>
        <v>1.1696726094630117</v>
      </c>
      <c r="BU120" s="14">
        <f t="shared" si="364"/>
        <v>1.8250693446824933</v>
      </c>
      <c r="BV120" s="14">
        <f t="shared" si="364"/>
        <v>1.9792805950763155</v>
      </c>
      <c r="BW120" s="14">
        <f t="shared" si="363"/>
        <v>1.9648810627616853</v>
      </c>
      <c r="BX120" s="14">
        <f t="shared" si="363"/>
        <v>1.4619835647119048</v>
      </c>
      <c r="BY120" s="14">
        <f t="shared" si="363"/>
        <v>1.4844947124621541</v>
      </c>
      <c r="BZ120" s="14">
        <f t="shared" si="363"/>
        <v>2.2603099983393085</v>
      </c>
      <c r="CA120" s="14">
        <f t="shared" si="363"/>
        <v>2.658520958301803</v>
      </c>
      <c r="CB120" s="14">
        <f t="shared" si="363"/>
        <v>2.9672767255325638</v>
      </c>
      <c r="CC120" s="14">
        <f t="shared" si="363"/>
        <v>2.0125142044719935</v>
      </c>
      <c r="CD120" s="14">
        <f t="shared" si="363"/>
        <v>2.415706332265839</v>
      </c>
      <c r="CE120" s="14">
        <f t="shared" si="363"/>
        <v>2.9449878322705603</v>
      </c>
    </row>
    <row r="121" spans="1:83" x14ac:dyDescent="0.3">
      <c r="A121" s="8" t="s">
        <v>5</v>
      </c>
      <c r="B121" s="8">
        <v>53000</v>
      </c>
      <c r="C121" s="33">
        <v>50.075991471215303</v>
      </c>
      <c r="D121" s="33">
        <v>33.595258620689599</v>
      </c>
      <c r="E121" s="33">
        <v>28.026058394160501</v>
      </c>
      <c r="F121" s="33">
        <v>40.451721014492698</v>
      </c>
      <c r="G121" s="33">
        <v>66.909815195071801</v>
      </c>
      <c r="H121" s="33">
        <v>81.721980952380903</v>
      </c>
      <c r="I121" s="33">
        <v>48.361025280898801</v>
      </c>
      <c r="J121" s="33">
        <v>44.305846774193498</v>
      </c>
      <c r="K121" s="33">
        <v>63.8039824304538</v>
      </c>
      <c r="L121" s="33">
        <v>57.8109516616314</v>
      </c>
      <c r="M121" s="33">
        <v>53.932588235294098</v>
      </c>
      <c r="N121" s="33">
        <v>64.893724137931002</v>
      </c>
      <c r="O121" s="10">
        <v>73.116752368064894</v>
      </c>
      <c r="P121" s="10">
        <v>71.146440177252501</v>
      </c>
      <c r="Q121" s="10">
        <v>86.785869218500693</v>
      </c>
      <c r="R121" s="10">
        <v>130.58065539111999</v>
      </c>
      <c r="S121" s="10">
        <v>148.99188405797099</v>
      </c>
      <c r="T121" s="10">
        <v>178.02657559198499</v>
      </c>
      <c r="U121" s="10">
        <v>170.22040935672501</v>
      </c>
      <c r="V121" s="10">
        <v>99.201541916167599</v>
      </c>
      <c r="W121" s="10">
        <v>74.3986627906976</v>
      </c>
      <c r="X121" s="10">
        <v>67.620967741935402</v>
      </c>
      <c r="Y121" s="10">
        <v>70.086191709844499</v>
      </c>
      <c r="Z121" s="10">
        <v>40.3105707196029</v>
      </c>
      <c r="AA121" s="9">
        <v>64.261292517006794</v>
      </c>
      <c r="AB121" s="9">
        <v>109.277832167832</v>
      </c>
      <c r="AC121" s="9">
        <v>74.234433962264106</v>
      </c>
      <c r="AD121" s="9">
        <v>91.9952816901408</v>
      </c>
      <c r="AE121" s="9">
        <v>103.88233766233699</v>
      </c>
      <c r="AF121" s="9">
        <v>140.13430340557201</v>
      </c>
      <c r="AG121" s="9">
        <v>172.97057471264301</v>
      </c>
      <c r="AH121" s="9">
        <v>306.21449074074002</v>
      </c>
      <c r="AI121" s="9">
        <v>355.00771428571397</v>
      </c>
      <c r="AJ121" s="9">
        <v>193.15178333333299</v>
      </c>
      <c r="AK121" s="9">
        <v>247.590741324921</v>
      </c>
      <c r="AL121" s="9">
        <v>212.27040520983999</v>
      </c>
      <c r="AM121" s="11"/>
      <c r="AN121" s="8" t="str">
        <f t="shared" si="321"/>
        <v>COSTA RICA</v>
      </c>
      <c r="AO121" s="8">
        <f t="shared" si="322"/>
        <v>53000</v>
      </c>
      <c r="AP121" s="12">
        <f t="shared" si="306"/>
        <v>115.95</v>
      </c>
      <c r="AQ121" s="12">
        <f t="shared" si="307"/>
        <v>206.8</v>
      </c>
      <c r="AR121" s="12">
        <f t="shared" si="308"/>
        <v>197.58</v>
      </c>
      <c r="AS121" s="12">
        <f t="shared" si="309"/>
        <v>273.56</v>
      </c>
      <c r="AT121" s="12">
        <f t="shared" si="310"/>
        <v>247.29</v>
      </c>
      <c r="AU121" s="12">
        <f t="shared" si="311"/>
        <v>313.63</v>
      </c>
      <c r="AV121" s="12">
        <f t="shared" si="312"/>
        <v>469.71</v>
      </c>
      <c r="AW121" s="12">
        <f t="shared" si="313"/>
        <v>633.42999999999995</v>
      </c>
      <c r="AX121" s="12">
        <f t="shared" si="314"/>
        <v>774.51</v>
      </c>
      <c r="AY121" s="12">
        <f t="shared" si="315"/>
        <v>339.22</v>
      </c>
      <c r="AZ121" s="12">
        <f t="shared" si="316"/>
        <v>474.9</v>
      </c>
      <c r="BA121" s="12">
        <f t="shared" si="317"/>
        <v>494.29</v>
      </c>
      <c r="BC121" s="8" t="str">
        <f t="shared" si="302"/>
        <v>COSTA RICA</v>
      </c>
      <c r="BD121" s="8">
        <f t="shared" si="303"/>
        <v>53000</v>
      </c>
      <c r="BE121" s="14">
        <f t="shared" si="361"/>
        <v>4.7876496076929419E-2</v>
      </c>
      <c r="BF121" s="14">
        <f t="shared" si="362"/>
        <v>5.4661427589609235E-2</v>
      </c>
      <c r="BG121" s="14">
        <f t="shared" si="360"/>
        <v>4.8283182182841999E-2</v>
      </c>
      <c r="BH121" s="14">
        <f t="shared" si="360"/>
        <v>6.7178295467644783E-2</v>
      </c>
      <c r="BI121" s="14">
        <f t="shared" si="360"/>
        <v>8.1674097215727146E-2</v>
      </c>
      <c r="BJ121" s="14">
        <f t="shared" si="360"/>
        <v>0.10213165076497122</v>
      </c>
      <c r="BK121" s="14">
        <f t="shared" si="360"/>
        <v>0.10000391884836125</v>
      </c>
      <c r="BL121" s="14">
        <f t="shared" si="359"/>
        <v>0.11486073180824474</v>
      </c>
      <c r="BM121" s="14">
        <f t="shared" si="359"/>
        <v>0.12596786018067213</v>
      </c>
      <c r="BN121" s="14">
        <f t="shared" si="359"/>
        <v>8.1367527158853176E-2</v>
      </c>
      <c r="BO121" s="14">
        <f t="shared" si="359"/>
        <v>9.491052917857816E-2</v>
      </c>
      <c r="BP121" s="14">
        <f t="shared" si="359"/>
        <v>8.1084283527566692E-2</v>
      </c>
      <c r="BR121" s="8" t="str">
        <f t="shared" si="304"/>
        <v>COSTA RICA</v>
      </c>
      <c r="BS121" s="8">
        <f t="shared" si="305"/>
        <v>53000</v>
      </c>
      <c r="BT121" s="14">
        <f t="shared" si="364"/>
        <v>1.1695009771748701</v>
      </c>
      <c r="BU121" s="14">
        <f t="shared" si="364"/>
        <v>1.8268544233384667</v>
      </c>
      <c r="BV121" s="14">
        <f t="shared" si="364"/>
        <v>1.9759940556086828</v>
      </c>
      <c r="BW121" s="14">
        <f t="shared" si="363"/>
        <v>1.966285533519978</v>
      </c>
      <c r="BX121" s="14">
        <f t="shared" si="363"/>
        <v>1.4619958232115149</v>
      </c>
      <c r="BY121" s="14">
        <f t="shared" si="363"/>
        <v>1.4827977996666537</v>
      </c>
      <c r="BZ121" s="14">
        <f t="shared" si="363"/>
        <v>2.2679707271817455</v>
      </c>
      <c r="CA121" s="14">
        <f t="shared" si="363"/>
        <v>2.6629042974657162</v>
      </c>
      <c r="CB121" s="14">
        <f t="shared" si="363"/>
        <v>2.9688726407732493</v>
      </c>
      <c r="CC121" s="14">
        <f t="shared" si="363"/>
        <v>2.0130401169918581</v>
      </c>
      <c r="CD121" s="14">
        <f t="shared" si="363"/>
        <v>2.4160877491851007</v>
      </c>
      <c r="CE121" s="14">
        <f t="shared" si="363"/>
        <v>2.9435263654061585</v>
      </c>
    </row>
    <row r="122" spans="1:83" x14ac:dyDescent="0.3">
      <c r="A122" s="8" t="s">
        <v>5</v>
      </c>
      <c r="B122" s="8">
        <v>53050</v>
      </c>
      <c r="C122" s="33">
        <v>49.974669509594797</v>
      </c>
      <c r="D122" s="33">
        <v>33.523103448275798</v>
      </c>
      <c r="E122" s="33">
        <v>27.971131386861298</v>
      </c>
      <c r="F122" s="33">
        <v>40.371539855072399</v>
      </c>
      <c r="G122" s="33">
        <v>66.7668993839835</v>
      </c>
      <c r="H122" s="33">
        <v>81.552571428571397</v>
      </c>
      <c r="I122" s="33">
        <v>48.261432584269599</v>
      </c>
      <c r="J122" s="33">
        <v>44.211827956989197</v>
      </c>
      <c r="K122" s="33">
        <v>63.6707906295754</v>
      </c>
      <c r="L122" s="33">
        <v>57.686344410876103</v>
      </c>
      <c r="M122" s="33">
        <v>53.821364705882303</v>
      </c>
      <c r="N122" s="33">
        <v>64.742517241379304</v>
      </c>
      <c r="O122" s="10">
        <v>72.930365358592596</v>
      </c>
      <c r="P122" s="10">
        <v>70.997784342688306</v>
      </c>
      <c r="Q122" s="10">
        <v>86.609489633173794</v>
      </c>
      <c r="R122" s="10">
        <v>130.32384778012599</v>
      </c>
      <c r="S122" s="10">
        <v>148.69005434782599</v>
      </c>
      <c r="T122" s="10">
        <v>177.66107468123801</v>
      </c>
      <c r="U122" s="10">
        <v>169.83540935672499</v>
      </c>
      <c r="V122" s="10">
        <v>98.987335329341306</v>
      </c>
      <c r="W122" s="10">
        <v>74.236472868217007</v>
      </c>
      <c r="X122" s="10">
        <v>67.482163187855704</v>
      </c>
      <c r="Y122" s="10">
        <v>69.926813471502498</v>
      </c>
      <c r="Z122" s="10">
        <v>40.220272952853499</v>
      </c>
      <c r="AA122" s="9">
        <v>64.1195918367346</v>
      </c>
      <c r="AB122" s="9">
        <v>109.031118881118</v>
      </c>
      <c r="AC122" s="9">
        <v>74.087358490566004</v>
      </c>
      <c r="AD122" s="9">
        <v>91.837183098591495</v>
      </c>
      <c r="AE122" s="9">
        <v>103.668701298701</v>
      </c>
      <c r="AF122" s="9">
        <v>139.828452012383</v>
      </c>
      <c r="AG122" s="9">
        <v>172.39689655172401</v>
      </c>
      <c r="AH122" s="9">
        <v>305.52712962962897</v>
      </c>
      <c r="AI122" s="9">
        <v>354.35461428571398</v>
      </c>
      <c r="AJ122" s="9">
        <v>192.78101666666601</v>
      </c>
      <c r="AK122" s="9">
        <v>247.12725552050401</v>
      </c>
      <c r="AL122" s="9">
        <v>211.88173661360301</v>
      </c>
      <c r="AM122" s="11"/>
      <c r="AN122" s="8" t="str">
        <f t="shared" si="321"/>
        <v>COSTA RICA</v>
      </c>
      <c r="AO122" s="8">
        <f t="shared" si="322"/>
        <v>53050</v>
      </c>
      <c r="AP122" s="12">
        <f t="shared" si="306"/>
        <v>115.67</v>
      </c>
      <c r="AQ122" s="12">
        <f t="shared" si="307"/>
        <v>206.34</v>
      </c>
      <c r="AR122" s="12">
        <f t="shared" si="308"/>
        <v>197.18</v>
      </c>
      <c r="AS122" s="12">
        <f t="shared" si="309"/>
        <v>273.06</v>
      </c>
      <c r="AT122" s="12">
        <f t="shared" si="310"/>
        <v>246.8</v>
      </c>
      <c r="AU122" s="12">
        <f t="shared" si="311"/>
        <v>312.97000000000003</v>
      </c>
      <c r="AV122" s="12">
        <f t="shared" si="312"/>
        <v>468.26</v>
      </c>
      <c r="AW122" s="12">
        <f t="shared" si="313"/>
        <v>632</v>
      </c>
      <c r="AX122" s="12">
        <f t="shared" si="314"/>
        <v>773.23</v>
      </c>
      <c r="AY122" s="12">
        <f t="shared" si="315"/>
        <v>338.59</v>
      </c>
      <c r="AZ122" s="12">
        <f t="shared" si="316"/>
        <v>474.08</v>
      </c>
      <c r="BA122" s="12">
        <f t="shared" si="317"/>
        <v>493.5</v>
      </c>
      <c r="BC122" s="8" t="str">
        <f t="shared" si="302"/>
        <v>COSTA RICA</v>
      </c>
      <c r="BD122" s="8">
        <f t="shared" si="303"/>
        <v>53050</v>
      </c>
      <c r="BE122" s="14">
        <f t="shared" si="361"/>
        <v>4.7867933338010107E-2</v>
      </c>
      <c r="BF122" s="14">
        <f t="shared" si="362"/>
        <v>5.465747158370611E-2</v>
      </c>
      <c r="BG122" s="14">
        <f t="shared" si="360"/>
        <v>4.828854052722905E-2</v>
      </c>
      <c r="BH122" s="14">
        <f t="shared" si="360"/>
        <v>6.7193779858568489E-2</v>
      </c>
      <c r="BI122" s="14">
        <f t="shared" si="360"/>
        <v>8.1678471175621215E-2</v>
      </c>
      <c r="BJ122" s="14">
        <f t="shared" si="360"/>
        <v>0.10213264899124699</v>
      </c>
      <c r="BK122" s="14">
        <f t="shared" si="360"/>
        <v>9.9944742959285793E-2</v>
      </c>
      <c r="BL122" s="14">
        <f t="shared" si="359"/>
        <v>0.11484904771499944</v>
      </c>
      <c r="BM122" s="14">
        <f t="shared" si="359"/>
        <v>0.12599174325722332</v>
      </c>
      <c r="BN122" s="14">
        <f t="shared" si="359"/>
        <v>8.1377446919868923E-2</v>
      </c>
      <c r="BO122" s="14">
        <f t="shared" si="359"/>
        <v>9.4923544827954551E-2</v>
      </c>
      <c r="BP122" s="14">
        <f t="shared" si="359"/>
        <v>8.1094628846286015E-2</v>
      </c>
      <c r="BR122" s="8" t="str">
        <f t="shared" si="304"/>
        <v>COSTA RICA</v>
      </c>
      <c r="BS122" s="8">
        <f t="shared" si="305"/>
        <v>53050</v>
      </c>
      <c r="BT122" s="14">
        <f t="shared" si="364"/>
        <v>1.1692679287469971</v>
      </c>
      <c r="BU122" s="14">
        <f t="shared" si="364"/>
        <v>1.826786863552311</v>
      </c>
      <c r="BV122" s="14">
        <f t="shared" si="364"/>
        <v>1.9759034943120171</v>
      </c>
      <c r="BW122" s="14">
        <f t="shared" si="363"/>
        <v>1.9663981468380385</v>
      </c>
      <c r="BX122" s="14">
        <f t="shared" si="363"/>
        <v>1.4621079786960103</v>
      </c>
      <c r="BY122" s="14">
        <f t="shared" si="363"/>
        <v>1.4827684827086443</v>
      </c>
      <c r="BZ122" s="14">
        <f t="shared" si="363"/>
        <v>2.2670766028603575</v>
      </c>
      <c r="CA122" s="14">
        <f t="shared" si="363"/>
        <v>2.6627304013056516</v>
      </c>
      <c r="CB122" s="14">
        <f t="shared" si="363"/>
        <v>2.9696323570176362</v>
      </c>
      <c r="CC122" s="14">
        <f t="shared" si="363"/>
        <v>2.0132908525042086</v>
      </c>
      <c r="CD122" s="14">
        <f t="shared" si="363"/>
        <v>2.4166616394169602</v>
      </c>
      <c r="CE122" s="14">
        <f t="shared" si="363"/>
        <v>2.9446337965138709</v>
      </c>
    </row>
    <row r="123" spans="1:83" x14ac:dyDescent="0.3">
      <c r="A123" s="8" t="s">
        <v>5</v>
      </c>
      <c r="B123" s="8">
        <v>53200</v>
      </c>
      <c r="C123" s="33">
        <v>49.747270788912502</v>
      </c>
      <c r="D123" s="33">
        <v>33.362017241379299</v>
      </c>
      <c r="E123" s="33">
        <v>27.812755474452501</v>
      </c>
      <c r="F123" s="33">
        <v>40.113460144927501</v>
      </c>
      <c r="G123" s="33">
        <v>66.275338809034906</v>
      </c>
      <c r="H123" s="33">
        <v>80.906057142857094</v>
      </c>
      <c r="I123" s="33">
        <v>48.019676966292103</v>
      </c>
      <c r="J123" s="33">
        <v>44.510873124147302</v>
      </c>
      <c r="K123" s="33">
        <v>63.394231332357201</v>
      </c>
      <c r="L123" s="33">
        <v>57.439320241691803</v>
      </c>
      <c r="M123" s="33">
        <v>53.606376470588202</v>
      </c>
      <c r="N123" s="33">
        <v>64.400034482758599</v>
      </c>
      <c r="O123" s="10">
        <v>72.621285520974197</v>
      </c>
      <c r="P123" s="10">
        <v>70.679025110782803</v>
      </c>
      <c r="Q123" s="10">
        <v>86.110797448165798</v>
      </c>
      <c r="R123" s="10">
        <v>129.189429175475</v>
      </c>
      <c r="S123" s="10">
        <v>147.23306159420201</v>
      </c>
      <c r="T123" s="10">
        <v>175.80081967213101</v>
      </c>
      <c r="U123" s="10">
        <v>168.60245614035</v>
      </c>
      <c r="V123" s="10">
        <v>98.611796407185594</v>
      </c>
      <c r="W123" s="10">
        <v>73.938759689922406</v>
      </c>
      <c r="X123" s="10">
        <v>67.159810246679299</v>
      </c>
      <c r="Y123" s="10">
        <v>69.598626943005101</v>
      </c>
      <c r="Z123" s="10">
        <v>40.076451612903199</v>
      </c>
      <c r="AA123" s="9">
        <v>63.784217687074801</v>
      </c>
      <c r="AB123" s="9">
        <v>108.446153846153</v>
      </c>
      <c r="AC123" s="9">
        <v>73.642358490565996</v>
      </c>
      <c r="AD123" s="9">
        <v>91.173309859154898</v>
      </c>
      <c r="AE123" s="9">
        <v>102.887532467532</v>
      </c>
      <c r="AF123" s="9">
        <v>138.84721362229101</v>
      </c>
      <c r="AG123" s="9">
        <v>171.172586206896</v>
      </c>
      <c r="AH123" s="9">
        <v>302.750277777777</v>
      </c>
      <c r="AI123" s="9">
        <v>352.29814285714201</v>
      </c>
      <c r="AJ123" s="9">
        <v>191.75661666666599</v>
      </c>
      <c r="AK123" s="9">
        <v>245.52285488958901</v>
      </c>
      <c r="AL123" s="9">
        <v>210.64782923299501</v>
      </c>
      <c r="AM123" s="11"/>
      <c r="AN123" s="8" t="str">
        <f t="shared" si="321"/>
        <v>COSTA RICA</v>
      </c>
      <c r="AO123" s="8">
        <f t="shared" si="322"/>
        <v>53200</v>
      </c>
      <c r="AP123" s="12">
        <f t="shared" si="306"/>
        <v>115.08</v>
      </c>
      <c r="AQ123" s="12">
        <f t="shared" si="307"/>
        <v>205.23</v>
      </c>
      <c r="AR123" s="12">
        <f t="shared" si="308"/>
        <v>195.95</v>
      </c>
      <c r="AS123" s="12">
        <f t="shared" si="309"/>
        <v>270.41000000000003</v>
      </c>
      <c r="AT123" s="12">
        <f t="shared" si="310"/>
        <v>244.3</v>
      </c>
      <c r="AU123" s="12">
        <f t="shared" si="311"/>
        <v>309.86</v>
      </c>
      <c r="AV123" s="12">
        <f t="shared" si="312"/>
        <v>464.11</v>
      </c>
      <c r="AW123" s="12">
        <f t="shared" si="313"/>
        <v>623.12</v>
      </c>
      <c r="AX123" s="12">
        <f t="shared" si="314"/>
        <v>767.84</v>
      </c>
      <c r="AY123" s="12">
        <f t="shared" si="315"/>
        <v>336.63</v>
      </c>
      <c r="AZ123" s="12">
        <f t="shared" si="316"/>
        <v>470.5</v>
      </c>
      <c r="BA123" s="12">
        <f t="shared" si="317"/>
        <v>489.79</v>
      </c>
      <c r="BC123" s="8" t="str">
        <f t="shared" si="302"/>
        <v>COSTA RICA</v>
      </c>
      <c r="BD123" s="8">
        <f t="shared" si="303"/>
        <v>53200</v>
      </c>
      <c r="BE123" s="14">
        <f t="shared" si="361"/>
        <v>4.7951086339242326E-2</v>
      </c>
      <c r="BF123" s="14">
        <f t="shared" si="362"/>
        <v>5.4734569204191605E-2</v>
      </c>
      <c r="BG123" s="14">
        <f t="shared" si="360"/>
        <v>4.8315096355314495E-2</v>
      </c>
      <c r="BH123" s="14">
        <f t="shared" si="360"/>
        <v>6.7096054751139556E-2</v>
      </c>
      <c r="BI123" s="14">
        <f t="shared" si="360"/>
        <v>8.150041693560256E-2</v>
      </c>
      <c r="BJ123" s="14">
        <f t="shared" si="360"/>
        <v>0.10189076388788078</v>
      </c>
      <c r="BK123" s="14">
        <f t="shared" si="360"/>
        <v>9.9892027760001209E-2</v>
      </c>
      <c r="BL123" s="14">
        <f t="shared" si="359"/>
        <v>0.11485239641446628</v>
      </c>
      <c r="BM123" s="14">
        <f t="shared" si="359"/>
        <v>0.12612406611473054</v>
      </c>
      <c r="BN123" s="14">
        <f t="shared" si="359"/>
        <v>8.1490065498536726E-2</v>
      </c>
      <c r="BO123" s="14">
        <f t="shared" si="359"/>
        <v>9.4980595720096025E-2</v>
      </c>
      <c r="BP123" s="14">
        <f t="shared" si="359"/>
        <v>8.1172861018797865E-2</v>
      </c>
      <c r="BR123" s="8" t="str">
        <f t="shared" si="304"/>
        <v>COSTA RICA</v>
      </c>
      <c r="BS123" s="8">
        <f t="shared" si="305"/>
        <v>53200</v>
      </c>
      <c r="BT123" s="14">
        <f t="shared" si="364"/>
        <v>1.1690586973198411</v>
      </c>
      <c r="BU123" s="14">
        <f t="shared" si="364"/>
        <v>1.8264473794541733</v>
      </c>
      <c r="BV123" s="14">
        <f t="shared" si="364"/>
        <v>1.9756474090400689</v>
      </c>
      <c r="BW123" s="14">
        <f t="shared" si="363"/>
        <v>1.9631669993593226</v>
      </c>
      <c r="BX123" s="14">
        <f t="shared" si="363"/>
        <v>1.460171709734138</v>
      </c>
      <c r="BY123" s="14">
        <f t="shared" si="363"/>
        <v>1.481349518704473</v>
      </c>
      <c r="BZ123" s="14">
        <f t="shared" si="363"/>
        <v>2.2631777820761885</v>
      </c>
      <c r="CA123" s="14">
        <f t="shared" si="363"/>
        <v>2.6427882136654794</v>
      </c>
      <c r="CB123" s="14">
        <f t="shared" si="363"/>
        <v>2.9655307428294004</v>
      </c>
      <c r="CC123" s="14">
        <f t="shared" si="363"/>
        <v>2.012229636861476</v>
      </c>
      <c r="CD123" s="14">
        <f t="shared" si="363"/>
        <v>2.4130121054784173</v>
      </c>
      <c r="CE123" s="14">
        <f t="shared" si="363"/>
        <v>2.9392272594108295</v>
      </c>
    </row>
    <row r="124" spans="1:83" x14ac:dyDescent="0.3">
      <c r="A124" s="8" t="s">
        <v>5</v>
      </c>
      <c r="B124" s="8">
        <v>53204</v>
      </c>
      <c r="C124" s="33">
        <v>49.775543710021303</v>
      </c>
      <c r="D124" s="33">
        <v>33.4285</v>
      </c>
      <c r="E124" s="33">
        <v>27.881204379562</v>
      </c>
      <c r="F124" s="33">
        <v>40.234673913043402</v>
      </c>
      <c r="G124" s="33">
        <v>66.535297741273098</v>
      </c>
      <c r="H124" s="33">
        <v>81.286590476190398</v>
      </c>
      <c r="I124" s="33">
        <v>48.1942415730337</v>
      </c>
      <c r="J124" s="33">
        <v>44.1563709677419</v>
      </c>
      <c r="K124" s="33">
        <v>63.578008784772997</v>
      </c>
      <c r="L124" s="33">
        <v>57.581782477341299</v>
      </c>
      <c r="M124" s="33">
        <v>53.672964705882301</v>
      </c>
      <c r="N124" s="33">
        <v>64.408206896551704</v>
      </c>
      <c r="O124" s="10">
        <v>72.713612990527693</v>
      </c>
      <c r="P124" s="10">
        <v>70.859187592319003</v>
      </c>
      <c r="Q124" s="10">
        <v>86.351403508771895</v>
      </c>
      <c r="R124" s="10">
        <v>129.832050739957</v>
      </c>
      <c r="S124" s="10">
        <v>148.003188405797</v>
      </c>
      <c r="T124" s="10">
        <v>176.82183970856099</v>
      </c>
      <c r="U124" s="10">
        <v>169.381359649122</v>
      </c>
      <c r="V124" s="10">
        <v>98.938592814371205</v>
      </c>
      <c r="W124" s="10">
        <v>74.077906976744103</v>
      </c>
      <c r="X124" s="10">
        <v>67.210455407969604</v>
      </c>
      <c r="Y124" s="10">
        <v>69.670647668393698</v>
      </c>
      <c r="Z124" s="10">
        <v>40.103027295285301</v>
      </c>
      <c r="AA124" s="9">
        <v>63.880204081632598</v>
      </c>
      <c r="AB124" s="9">
        <v>108.661888111888</v>
      </c>
      <c r="AC124" s="9">
        <v>73.890251572327003</v>
      </c>
      <c r="AD124" s="9">
        <v>91.539718309859097</v>
      </c>
      <c r="AE124" s="9">
        <v>103.413246753246</v>
      </c>
      <c r="AF124" s="9">
        <v>139.61603715170199</v>
      </c>
      <c r="AG124" s="9">
        <v>172.050344827586</v>
      </c>
      <c r="AH124" s="9">
        <v>304.42070987654301</v>
      </c>
      <c r="AI124" s="9">
        <v>353.58530000000002</v>
      </c>
      <c r="AJ124" s="9">
        <v>192.72173333333299</v>
      </c>
      <c r="AK124" s="9">
        <v>246.833911671924</v>
      </c>
      <c r="AL124" s="9">
        <v>211.716859623733</v>
      </c>
      <c r="AM124" s="11"/>
      <c r="AN124" s="8" t="str">
        <f t="shared" si="321"/>
        <v>COSTA RICA</v>
      </c>
      <c r="AO124" s="8">
        <f t="shared" si="322"/>
        <v>53204</v>
      </c>
      <c r="AP124" s="12">
        <f t="shared" si="306"/>
        <v>115.36</v>
      </c>
      <c r="AQ124" s="12">
        <f t="shared" si="307"/>
        <v>205.84</v>
      </c>
      <c r="AR124" s="12">
        <f t="shared" si="308"/>
        <v>196.76</v>
      </c>
      <c r="AS124" s="12">
        <f t="shared" si="309"/>
        <v>272.17</v>
      </c>
      <c r="AT124" s="12">
        <f t="shared" si="310"/>
        <v>245.92</v>
      </c>
      <c r="AU124" s="12">
        <f t="shared" si="311"/>
        <v>312.02</v>
      </c>
      <c r="AV124" s="12">
        <f t="shared" si="312"/>
        <v>467.05</v>
      </c>
      <c r="AW124" s="12">
        <f t="shared" si="313"/>
        <v>629.66</v>
      </c>
      <c r="AX124" s="12">
        <f t="shared" si="314"/>
        <v>771.88</v>
      </c>
      <c r="AY124" s="12">
        <f t="shared" si="315"/>
        <v>338.97</v>
      </c>
      <c r="AZ124" s="12">
        <f t="shared" si="316"/>
        <v>474.16</v>
      </c>
      <c r="BA124" s="12">
        <f t="shared" si="317"/>
        <v>493.84</v>
      </c>
      <c r="BC124" s="8" t="str">
        <f t="shared" si="302"/>
        <v>COSTA RICA</v>
      </c>
      <c r="BD124" s="8">
        <f t="shared" si="303"/>
        <v>53204</v>
      </c>
      <c r="BE124" s="14">
        <f t="shared" si="361"/>
        <v>4.7823473458270663E-2</v>
      </c>
      <c r="BF124" s="14">
        <f t="shared" si="362"/>
        <v>5.4644112846116574E-2</v>
      </c>
      <c r="BG124" s="14">
        <f t="shared" si="360"/>
        <v>4.8273431526256828E-2</v>
      </c>
      <c r="BH124" s="14">
        <f t="shared" si="360"/>
        <v>6.7129750990394851E-2</v>
      </c>
      <c r="BI124" s="14">
        <f t="shared" si="360"/>
        <v>8.1588283586704252E-2</v>
      </c>
      <c r="BJ124" s="14">
        <f t="shared" si="360"/>
        <v>0.10205843614820315</v>
      </c>
      <c r="BK124" s="14">
        <f t="shared" si="360"/>
        <v>9.9980307982817915E-2</v>
      </c>
      <c r="BL124" s="14">
        <f t="shared" si="359"/>
        <v>0.11483515236384841</v>
      </c>
      <c r="BM124" s="14">
        <f t="shared" si="359"/>
        <v>0.12605538348675621</v>
      </c>
      <c r="BN124" s="14">
        <f t="shared" si="359"/>
        <v>8.1475951366018221E-2</v>
      </c>
      <c r="BO124" s="14">
        <f t="shared" si="359"/>
        <v>9.4989728578627836E-2</v>
      </c>
      <c r="BP124" s="14">
        <f t="shared" si="359"/>
        <v>8.1145987665985117E-2</v>
      </c>
      <c r="BR124" s="8" t="str">
        <f t="shared" si="304"/>
        <v>COSTA RICA</v>
      </c>
      <c r="BS124" s="8">
        <f t="shared" si="305"/>
        <v>53204</v>
      </c>
      <c r="BT124" s="14">
        <f t="shared" si="364"/>
        <v>1.1696739602480506</v>
      </c>
      <c r="BU124" s="14">
        <f t="shared" si="364"/>
        <v>1.826607137683453</v>
      </c>
      <c r="BV124" s="14">
        <f t="shared" si="364"/>
        <v>1.9764056912393717</v>
      </c>
      <c r="BW124" s="14">
        <f t="shared" si="363"/>
        <v>1.9659661384073164</v>
      </c>
      <c r="BX124" s="14">
        <f t="shared" si="363"/>
        <v>1.461577121984535</v>
      </c>
      <c r="BY124" s="14">
        <f t="shared" si="363"/>
        <v>1.48243754977777</v>
      </c>
      <c r="BZ124" s="14">
        <f t="shared" si="363"/>
        <v>2.2651566143796282</v>
      </c>
      <c r="CA124" s="14">
        <f t="shared" si="363"/>
        <v>2.6587532828057663</v>
      </c>
      <c r="CB124" s="14">
        <f t="shared" si="363"/>
        <v>2.9691522051812287</v>
      </c>
      <c r="CC124" s="14">
        <f t="shared" si="363"/>
        <v>2.0173270748828722</v>
      </c>
      <c r="CD124" s="14">
        <f t="shared" si="363"/>
        <v>2.4204632715606671</v>
      </c>
      <c r="CE124" s="14">
        <f t="shared" si="363"/>
        <v>2.9509810490717383</v>
      </c>
    </row>
    <row r="125" spans="1:83" x14ac:dyDescent="0.3">
      <c r="A125" s="8" t="s">
        <v>5</v>
      </c>
      <c r="B125" s="8">
        <v>53854</v>
      </c>
      <c r="C125" s="33">
        <v>49.187889125799501</v>
      </c>
      <c r="D125" s="33">
        <v>33.170173310225302</v>
      </c>
      <c r="E125" s="33">
        <v>27.731824817518199</v>
      </c>
      <c r="F125" s="33">
        <v>40.142789855072401</v>
      </c>
      <c r="G125" s="33">
        <v>66.434209445585196</v>
      </c>
      <c r="H125" s="33">
        <v>81.398304761904697</v>
      </c>
      <c r="I125" s="33">
        <v>47.674915730336998</v>
      </c>
      <c r="J125" s="33">
        <v>43.6125403225806</v>
      </c>
      <c r="K125" s="33">
        <v>62.7113323572474</v>
      </c>
      <c r="L125" s="33">
        <v>56.858957703927402</v>
      </c>
      <c r="M125" s="33">
        <v>52.847058823529402</v>
      </c>
      <c r="N125" s="33">
        <v>63.933241379310303</v>
      </c>
      <c r="O125" s="10">
        <v>71.864627875507395</v>
      </c>
      <c r="P125" s="10">
        <v>69.985937961595198</v>
      </c>
      <c r="Q125" s="10">
        <v>85.702128000000002</v>
      </c>
      <c r="R125" s="10">
        <v>130.40107822410101</v>
      </c>
      <c r="S125" s="10">
        <v>149.04079710144899</v>
      </c>
      <c r="T125" s="10">
        <v>178.06683060109199</v>
      </c>
      <c r="U125" s="10">
        <v>168.56001461988299</v>
      </c>
      <c r="V125" s="10">
        <v>97.157529940119701</v>
      </c>
      <c r="W125" s="10">
        <v>72.872945736434104</v>
      </c>
      <c r="X125" s="10">
        <v>66.572447817836803</v>
      </c>
      <c r="Y125" s="10">
        <v>68.952772020725305</v>
      </c>
      <c r="Z125" s="10">
        <v>39.545409429280298</v>
      </c>
      <c r="AA125" s="9">
        <v>63.443741496598598</v>
      </c>
      <c r="AB125" s="9">
        <v>108.070979020979</v>
      </c>
      <c r="AC125" s="9">
        <v>73.466037735849</v>
      </c>
      <c r="AD125" s="9">
        <v>91.564014084506994</v>
      </c>
      <c r="AE125" s="9">
        <v>102.998961038961</v>
      </c>
      <c r="AF125" s="9">
        <v>138.51588235294099</v>
      </c>
      <c r="AG125" s="9">
        <v>171.14471264367799</v>
      </c>
      <c r="AH125" s="9">
        <v>304.62824074074001</v>
      </c>
      <c r="AI125" s="9">
        <v>349.25130000000001</v>
      </c>
      <c r="AJ125" s="9">
        <v>189.76468333333301</v>
      </c>
      <c r="AK125" s="9">
        <v>244.10517350157701</v>
      </c>
      <c r="AL125" s="9">
        <v>209.10293777134501</v>
      </c>
      <c r="AM125" s="11"/>
      <c r="AN125" s="8" t="str">
        <f t="shared" si="321"/>
        <v>COSTA RICA</v>
      </c>
      <c r="AO125" s="8">
        <f t="shared" si="322"/>
        <v>53854</v>
      </c>
      <c r="AP125" s="12">
        <f t="shared" si="306"/>
        <v>114.29</v>
      </c>
      <c r="AQ125" s="12">
        <f t="shared" si="307"/>
        <v>204</v>
      </c>
      <c r="AR125" s="12">
        <f t="shared" si="308"/>
        <v>195.01</v>
      </c>
      <c r="AS125" s="12">
        <f t="shared" si="309"/>
        <v>273.69</v>
      </c>
      <c r="AT125" s="12">
        <f t="shared" si="310"/>
        <v>247.02</v>
      </c>
      <c r="AU125" s="12">
        <f t="shared" si="311"/>
        <v>311.94</v>
      </c>
      <c r="AV125" s="12">
        <f t="shared" si="312"/>
        <v>465.97</v>
      </c>
      <c r="AW125" s="12">
        <f t="shared" si="313"/>
        <v>631.38</v>
      </c>
      <c r="AX125" s="12">
        <f t="shared" si="314"/>
        <v>763.08</v>
      </c>
      <c r="AY125" s="12">
        <f t="shared" si="315"/>
        <v>332.89</v>
      </c>
      <c r="AZ125" s="12">
        <f t="shared" si="316"/>
        <v>468.57</v>
      </c>
      <c r="BA125" s="12">
        <f t="shared" si="317"/>
        <v>487.97</v>
      </c>
      <c r="BC125" s="8" t="str">
        <f t="shared" si="302"/>
        <v>COSTA RICA</v>
      </c>
      <c r="BD125" s="8">
        <f t="shared" si="303"/>
        <v>53854</v>
      </c>
      <c r="BE125" s="14">
        <f t="shared" si="361"/>
        <v>4.7667509742988778E-2</v>
      </c>
      <c r="BF125" s="14">
        <f t="shared" si="362"/>
        <v>5.4573840502188262E-2</v>
      </c>
      <c r="BG125" s="14">
        <f t="shared" si="360"/>
        <v>4.8288551720241435E-2</v>
      </c>
      <c r="BH125" s="14">
        <f t="shared" si="360"/>
        <v>6.771969322561211E-2</v>
      </c>
      <c r="BI125" s="14">
        <f t="shared" si="360"/>
        <v>8.2282757798939649E-2</v>
      </c>
      <c r="BJ125" s="14">
        <f t="shared" si="360"/>
        <v>0.1028246545157685</v>
      </c>
      <c r="BK125" s="14">
        <f t="shared" si="360"/>
        <v>0.10008562264072567</v>
      </c>
      <c r="BL125" s="14">
        <f t="shared" si="359"/>
        <v>0.11507565791372547</v>
      </c>
      <c r="BM125" s="14">
        <f t="shared" si="359"/>
        <v>0.12526489605094365</v>
      </c>
      <c r="BN125" s="14">
        <f t="shared" si="359"/>
        <v>8.0919134829695274E-2</v>
      </c>
      <c r="BO125" s="14">
        <f t="shared" si="359"/>
        <v>9.4537312039101817E-2</v>
      </c>
      <c r="BP125" s="14">
        <f t="shared" si="359"/>
        <v>8.0760369020069556E-2</v>
      </c>
      <c r="BR125" s="8" t="str">
        <f t="shared" si="304"/>
        <v>COSTA RICA</v>
      </c>
      <c r="BS125" s="8">
        <f t="shared" si="305"/>
        <v>53854</v>
      </c>
      <c r="BT125" s="14">
        <f t="shared" si="364"/>
        <v>1.1719228699097914</v>
      </c>
      <c r="BU125" s="14">
        <f t="shared" si="364"/>
        <v>1.8270435202262651</v>
      </c>
      <c r="BV125" s="14">
        <f t="shared" si="364"/>
        <v>1.9738072106761591</v>
      </c>
      <c r="BW125" s="14">
        <f t="shared" si="363"/>
        <v>1.9753015486901995</v>
      </c>
      <c r="BX125" s="14">
        <f t="shared" si="363"/>
        <v>1.467256734017544</v>
      </c>
      <c r="BY125" s="14">
        <f t="shared" si="363"/>
        <v>1.4827429074614418</v>
      </c>
      <c r="BZ125" s="14">
        <f t="shared" si="363"/>
        <v>2.2754731060713809</v>
      </c>
      <c r="CA125" s="14">
        <f t="shared" si="363"/>
        <v>2.6815741661801131</v>
      </c>
      <c r="CB125" s="14">
        <f t="shared" si="363"/>
        <v>2.9773218397378427</v>
      </c>
      <c r="CC125" s="14">
        <f t="shared" si="363"/>
        <v>2.0106668180928011</v>
      </c>
      <c r="CD125" s="14">
        <f t="shared" si="363"/>
        <v>2.4224700425781176</v>
      </c>
      <c r="CE125" s="14">
        <f t="shared" si="363"/>
        <v>2.9531043768810896</v>
      </c>
    </row>
    <row r="126" spans="1:83" x14ac:dyDescent="0.3">
      <c r="A126" s="8" t="s">
        <v>5</v>
      </c>
      <c r="B126" s="8">
        <v>54000</v>
      </c>
      <c r="C126" s="33">
        <v>49.412409381663103</v>
      </c>
      <c r="D126" s="33">
        <v>33.111931034482701</v>
      </c>
      <c r="E126" s="33">
        <v>27.7275364963503</v>
      </c>
      <c r="F126" s="33">
        <v>40.118260869565198</v>
      </c>
      <c r="G126" s="33">
        <v>66.3240451745379</v>
      </c>
      <c r="H126" s="33">
        <v>80.966761904761896</v>
      </c>
      <c r="I126" s="33">
        <v>47.951811797752796</v>
      </c>
      <c r="J126" s="33">
        <v>43.767607526881697</v>
      </c>
      <c r="K126" s="33">
        <v>63.083733528550503</v>
      </c>
      <c r="L126" s="33">
        <v>57.088746223564897</v>
      </c>
      <c r="M126" s="33">
        <v>53.420305882352899</v>
      </c>
      <c r="N126" s="33">
        <v>64.057103448275797</v>
      </c>
      <c r="O126" s="10">
        <v>72.248849797022999</v>
      </c>
      <c r="P126" s="10">
        <v>70.447769571639498</v>
      </c>
      <c r="Q126" s="10">
        <v>86.245948963317304</v>
      </c>
      <c r="R126" s="10">
        <v>130.03909090908999</v>
      </c>
      <c r="S126" s="10">
        <v>148.39963768115899</v>
      </c>
      <c r="T126" s="10">
        <v>177.42952641165701</v>
      </c>
      <c r="U126" s="10">
        <v>168.685950292397</v>
      </c>
      <c r="V126" s="10">
        <v>98.156661676646706</v>
      </c>
      <c r="W126" s="10">
        <v>73.638779069767395</v>
      </c>
      <c r="X126" s="10">
        <v>67.064155597722902</v>
      </c>
      <c r="Y126" s="10">
        <v>69.264715025906696</v>
      </c>
      <c r="Z126" s="10">
        <v>39.7665260545905</v>
      </c>
      <c r="AA126" s="9">
        <v>63.531700680272102</v>
      </c>
      <c r="AB126" s="9">
        <v>107.724405594405</v>
      </c>
      <c r="AC126" s="9">
        <v>73.641415094339607</v>
      </c>
      <c r="AD126" s="9">
        <v>91.487042253521096</v>
      </c>
      <c r="AE126" s="9">
        <v>103.04012987012899</v>
      </c>
      <c r="AF126" s="9">
        <v>138.67730650154701</v>
      </c>
      <c r="AG126" s="9">
        <v>170.85212643678099</v>
      </c>
      <c r="AH126" s="9">
        <v>304.14645061728299</v>
      </c>
      <c r="AI126" s="9">
        <v>352.20929999999998</v>
      </c>
      <c r="AJ126" s="9">
        <v>191.58846666666599</v>
      </c>
      <c r="AK126" s="9">
        <v>245.92739747633999</v>
      </c>
      <c r="AL126" s="9">
        <v>210.65790159189501</v>
      </c>
      <c r="AM126" s="11"/>
      <c r="AN126" s="8" t="str">
        <f t="shared" si="321"/>
        <v>COSTA RICA</v>
      </c>
      <c r="AO126" s="8">
        <f t="shared" si="322"/>
        <v>54000</v>
      </c>
      <c r="AP126" s="12">
        <f t="shared" si="306"/>
        <v>114.69</v>
      </c>
      <c r="AQ126" s="12">
        <f t="shared" si="307"/>
        <v>204.34</v>
      </c>
      <c r="AR126" s="12">
        <f t="shared" si="308"/>
        <v>196.72</v>
      </c>
      <c r="AS126" s="12">
        <f t="shared" si="309"/>
        <v>273</v>
      </c>
      <c r="AT126" s="12">
        <f t="shared" si="310"/>
        <v>246.41</v>
      </c>
      <c r="AU126" s="12">
        <f t="shared" si="311"/>
        <v>312.23</v>
      </c>
      <c r="AV126" s="12">
        <f t="shared" si="312"/>
        <v>464.34</v>
      </c>
      <c r="AW126" s="12">
        <f t="shared" si="313"/>
        <v>630.16999999999996</v>
      </c>
      <c r="AX126" s="12">
        <f t="shared" si="314"/>
        <v>769.48</v>
      </c>
      <c r="AY126" s="12">
        <f t="shared" si="315"/>
        <v>336.68</v>
      </c>
      <c r="AZ126" s="12">
        <f t="shared" si="316"/>
        <v>472.57</v>
      </c>
      <c r="BA126" s="12">
        <f t="shared" si="317"/>
        <v>492.26</v>
      </c>
      <c r="BC126" s="8" t="str">
        <f t="shared" si="302"/>
        <v>COSTA RICA</v>
      </c>
      <c r="BD126" s="8">
        <f t="shared" si="303"/>
        <v>54000</v>
      </c>
      <c r="BE126" s="14">
        <f t="shared" si="361"/>
        <v>4.7706764203085762E-2</v>
      </c>
      <c r="BF126" s="14">
        <f t="shared" si="362"/>
        <v>5.442799252220442E-2</v>
      </c>
      <c r="BG126" s="14">
        <f t="shared" si="360"/>
        <v>4.8330669959225497E-2</v>
      </c>
      <c r="BH126" s="14">
        <f t="shared" si="360"/>
        <v>6.7401090304181455E-2</v>
      </c>
      <c r="BI126" s="14">
        <f t="shared" si="360"/>
        <v>8.1857773089915764E-2</v>
      </c>
      <c r="BJ126" s="14">
        <f t="shared" si="360"/>
        <v>0.10228842594059331</v>
      </c>
      <c r="BK126" s="14">
        <f t="shared" si="360"/>
        <v>9.9819608461968592E-2</v>
      </c>
      <c r="BL126" s="14">
        <f t="shared" si="359"/>
        <v>0.11491036519206425</v>
      </c>
      <c r="BM126" s="14">
        <f t="shared" si="359"/>
        <v>0.12595162749588165</v>
      </c>
      <c r="BN126" s="14">
        <f t="shared" si="359"/>
        <v>8.1336779902898629E-2</v>
      </c>
      <c r="BO126" s="14">
        <f t="shared" si="359"/>
        <v>9.4956664333223806E-2</v>
      </c>
      <c r="BP126" s="14">
        <f t="shared" si="359"/>
        <v>8.1012238594756897E-2</v>
      </c>
      <c r="BR126" s="8" t="str">
        <f t="shared" si="304"/>
        <v>COSTA RICA</v>
      </c>
      <c r="BS126" s="8">
        <f t="shared" si="305"/>
        <v>54000</v>
      </c>
      <c r="BT126" s="14">
        <f t="shared" si="364"/>
        <v>1.1707527612483237</v>
      </c>
      <c r="BU126" s="14">
        <f t="shared" si="364"/>
        <v>1.8283515718918442</v>
      </c>
      <c r="BV126" s="14">
        <f t="shared" si="364"/>
        <v>1.9821668286986029</v>
      </c>
      <c r="BW126" s="14">
        <f t="shared" si="363"/>
        <v>1.9724644736262029</v>
      </c>
      <c r="BX126" s="14">
        <f t="shared" si="363"/>
        <v>1.4659179800141859</v>
      </c>
      <c r="BY126" s="14">
        <f t="shared" si="363"/>
        <v>1.4864890638260362</v>
      </c>
      <c r="BZ126" s="14">
        <f t="shared" si="363"/>
        <v>2.2653318598508836</v>
      </c>
      <c r="CA126" s="14">
        <f t="shared" si="363"/>
        <v>2.6706300540055943</v>
      </c>
      <c r="CB126" s="14">
        <f t="shared" si="363"/>
        <v>2.9751251955333124</v>
      </c>
      <c r="CC126" s="14">
        <f t="shared" si="363"/>
        <v>2.0157644844839693</v>
      </c>
      <c r="CD126" s="14">
        <f t="shared" si="363"/>
        <v>2.4235713478362619</v>
      </c>
      <c r="CE126" s="14">
        <f t="shared" si="363"/>
        <v>2.9590827698873414</v>
      </c>
    </row>
    <row r="127" spans="1:83" x14ac:dyDescent="0.3">
      <c r="A127" s="8" t="s">
        <v>5</v>
      </c>
      <c r="B127" s="8">
        <v>54050</v>
      </c>
      <c r="C127" s="33">
        <v>49.6597654584221</v>
      </c>
      <c r="D127" s="33">
        <v>33.321620689655099</v>
      </c>
      <c r="E127" s="33">
        <v>27.884653284671501</v>
      </c>
      <c r="F127" s="33">
        <v>40.301902173913</v>
      </c>
      <c r="G127" s="33">
        <v>66.702381930184799</v>
      </c>
      <c r="H127" s="33">
        <v>81.615161904761905</v>
      </c>
      <c r="I127" s="33">
        <v>48.031769662921299</v>
      </c>
      <c r="J127" s="33">
        <v>43.967500000000001</v>
      </c>
      <c r="K127" s="33">
        <v>63.297262079062897</v>
      </c>
      <c r="L127" s="33">
        <v>57.325181268882098</v>
      </c>
      <c r="M127" s="33">
        <v>53.390847058823503</v>
      </c>
      <c r="N127" s="33">
        <v>64.291931034482701</v>
      </c>
      <c r="O127" s="10">
        <v>72.423667117726595</v>
      </c>
      <c r="P127" s="10">
        <v>70.538862629246594</v>
      </c>
      <c r="Q127" s="10">
        <v>86.254529505582099</v>
      </c>
      <c r="R127" s="10">
        <v>130.534587737843</v>
      </c>
      <c r="S127" s="10">
        <v>149.09268115942001</v>
      </c>
      <c r="T127" s="10">
        <v>178.188451730418</v>
      </c>
      <c r="U127" s="10">
        <v>169.342938596491</v>
      </c>
      <c r="V127" s="10">
        <v>98.195329341317304</v>
      </c>
      <c r="W127" s="10">
        <v>73.649825581395305</v>
      </c>
      <c r="X127" s="10">
        <v>67.065540796963901</v>
      </c>
      <c r="Y127" s="10">
        <v>69.429378238341897</v>
      </c>
      <c r="Z127" s="10">
        <v>39.8601240694789</v>
      </c>
      <c r="AA127" s="9">
        <v>63.759251700680203</v>
      </c>
      <c r="AB127" s="9">
        <v>108.444265734265</v>
      </c>
      <c r="AC127" s="9">
        <v>73.830849056603697</v>
      </c>
      <c r="AD127" s="9">
        <v>91.846901408450705</v>
      </c>
      <c r="AE127" s="9">
        <v>103.49961038961</v>
      </c>
      <c r="AF127" s="9">
        <v>139.32461300309501</v>
      </c>
      <c r="AG127" s="9">
        <v>171.89229885057401</v>
      </c>
      <c r="AH127" s="9">
        <v>305.570540123456</v>
      </c>
      <c r="AI127" s="9">
        <v>352.72678571428497</v>
      </c>
      <c r="AJ127" s="9">
        <v>191.70160000000001</v>
      </c>
      <c r="AK127" s="9">
        <v>246.260804416403</v>
      </c>
      <c r="AL127" s="9">
        <v>210.99959479015899</v>
      </c>
      <c r="AM127" s="11"/>
      <c r="AN127" s="8" t="str">
        <f t="shared" si="321"/>
        <v>COSTA RICA</v>
      </c>
      <c r="AO127" s="8">
        <f t="shared" si="322"/>
        <v>54050</v>
      </c>
      <c r="AP127" s="12">
        <f t="shared" si="306"/>
        <v>114.95</v>
      </c>
      <c r="AQ127" s="12">
        <f t="shared" si="307"/>
        <v>205.18</v>
      </c>
      <c r="AR127" s="12">
        <f t="shared" si="308"/>
        <v>196.33</v>
      </c>
      <c r="AS127" s="12">
        <f t="shared" si="309"/>
        <v>273.89999999999998</v>
      </c>
      <c r="AT127" s="12">
        <f t="shared" si="310"/>
        <v>247.37</v>
      </c>
      <c r="AU127" s="12">
        <f t="shared" si="311"/>
        <v>313</v>
      </c>
      <c r="AV127" s="12">
        <f t="shared" si="312"/>
        <v>467.47</v>
      </c>
      <c r="AW127" s="12">
        <f t="shared" si="313"/>
        <v>632.95000000000005</v>
      </c>
      <c r="AX127" s="12">
        <f t="shared" si="314"/>
        <v>770.92</v>
      </c>
      <c r="AY127" s="12">
        <f t="shared" si="315"/>
        <v>336.76</v>
      </c>
      <c r="AZ127" s="12">
        <f t="shared" si="316"/>
        <v>473.16</v>
      </c>
      <c r="BA127" s="12">
        <f t="shared" si="317"/>
        <v>492.88</v>
      </c>
      <c r="BC127" s="8" t="str">
        <f t="shared" si="302"/>
        <v>COSTA RICA</v>
      </c>
      <c r="BD127" s="8">
        <f t="shared" si="303"/>
        <v>54050</v>
      </c>
      <c r="BE127" s="14">
        <f t="shared" si="361"/>
        <v>4.7722660947693368E-2</v>
      </c>
      <c r="BF127" s="14">
        <f t="shared" si="362"/>
        <v>5.4517871371020862E-2</v>
      </c>
      <c r="BG127" s="14">
        <f t="shared" si="360"/>
        <v>4.8268943881549072E-2</v>
      </c>
      <c r="BH127" s="14">
        <f t="shared" si="360"/>
        <v>6.7454634920635831E-2</v>
      </c>
      <c r="BI127" s="14">
        <f t="shared" si="360"/>
        <v>8.1991882027248955E-2</v>
      </c>
      <c r="BJ127" s="14">
        <f t="shared" si="360"/>
        <v>0.10249239085537343</v>
      </c>
      <c r="BK127" s="14">
        <f t="shared" si="360"/>
        <v>9.9960122028593654E-2</v>
      </c>
      <c r="BL127" s="14">
        <f t="shared" si="359"/>
        <v>0.11497373635707743</v>
      </c>
      <c r="BM127" s="14">
        <f t="shared" si="359"/>
        <v>0.12574366499784906</v>
      </c>
      <c r="BN127" s="14">
        <f t="shared" si="359"/>
        <v>8.1169548173590678E-2</v>
      </c>
      <c r="BO127" s="14">
        <f t="shared" si="359"/>
        <v>9.4776552070294451E-2</v>
      </c>
      <c r="BP127" s="14">
        <f t="shared" si="359"/>
        <v>8.0927992369073165E-2</v>
      </c>
      <c r="BR127" s="8" t="str">
        <f t="shared" si="304"/>
        <v>COSTA RICA</v>
      </c>
      <c r="BS127" s="8">
        <f t="shared" si="305"/>
        <v>54050</v>
      </c>
      <c r="BT127" s="14">
        <f t="shared" si="364"/>
        <v>1.1693810734462418</v>
      </c>
      <c r="BU127" s="14">
        <f t="shared" si="364"/>
        <v>1.8271393942509109</v>
      </c>
      <c r="BV127" s="14">
        <f t="shared" si="364"/>
        <v>1.9746132868558659</v>
      </c>
      <c r="BW127" s="14">
        <f t="shared" si="363"/>
        <v>1.9712699818570323</v>
      </c>
      <c r="BX127" s="14">
        <f t="shared" si="363"/>
        <v>1.4646946063248611</v>
      </c>
      <c r="BY127" s="14">
        <f t="shared" si="363"/>
        <v>1.4825855381453252</v>
      </c>
      <c r="BZ127" s="14">
        <f t="shared" si="363"/>
        <v>2.2703493997290414</v>
      </c>
      <c r="CA127" s="14">
        <f t="shared" si="363"/>
        <v>2.6726129879412173</v>
      </c>
      <c r="CB127" s="14">
        <f t="shared" si="363"/>
        <v>2.9763979857209009</v>
      </c>
      <c r="CC127" s="14">
        <f t="shared" si="363"/>
        <v>2.0141679470408373</v>
      </c>
      <c r="CD127" s="14">
        <f t="shared" si="363"/>
        <v>2.4236618080504164</v>
      </c>
      <c r="CE127" s="14">
        <f t="shared" si="363"/>
        <v>2.9567435609037993</v>
      </c>
    </row>
    <row r="128" spans="1:83" x14ac:dyDescent="0.3">
      <c r="A128" s="8" t="s">
        <v>5</v>
      </c>
      <c r="B128" s="8">
        <v>54250</v>
      </c>
      <c r="C128" s="33">
        <v>49.278358208955197</v>
      </c>
      <c r="D128" s="33">
        <v>33.0068793103448</v>
      </c>
      <c r="E128" s="33">
        <v>27.6682299270072</v>
      </c>
      <c r="F128" s="33">
        <v>40.074293478260799</v>
      </c>
      <c r="G128" s="33">
        <v>66.273675564681696</v>
      </c>
      <c r="H128" s="33">
        <v>80.906590476190402</v>
      </c>
      <c r="I128" s="33">
        <v>47.899255617977502</v>
      </c>
      <c r="J128" s="33">
        <v>43.653602150537601</v>
      </c>
      <c r="K128" s="33">
        <v>62.956368960468502</v>
      </c>
      <c r="L128" s="33">
        <v>56.956117824773401</v>
      </c>
      <c r="M128" s="33">
        <v>53.329929411764702</v>
      </c>
      <c r="N128" s="33">
        <v>63.925965517241302</v>
      </c>
      <c r="O128" s="10">
        <v>72.122611637347703</v>
      </c>
      <c r="P128" s="10">
        <v>70.332097488921704</v>
      </c>
      <c r="Q128" s="10">
        <v>86.156538461538403</v>
      </c>
      <c r="R128" s="10">
        <v>130.03843551796999</v>
      </c>
      <c r="S128" s="10">
        <v>148.447192028985</v>
      </c>
      <c r="T128" s="10">
        <v>177.49652094717601</v>
      </c>
      <c r="U128" s="10">
        <v>168.491388888888</v>
      </c>
      <c r="V128" s="10">
        <v>97.962544910179602</v>
      </c>
      <c r="W128" s="10">
        <v>73.466085271317795</v>
      </c>
      <c r="X128" s="10">
        <v>66.959032258064497</v>
      </c>
      <c r="Y128" s="10">
        <v>69.104896373056903</v>
      </c>
      <c r="Z128" s="10">
        <v>39.663300248138903</v>
      </c>
      <c r="AA128" s="9">
        <v>63.399591836734601</v>
      </c>
      <c r="AB128" s="9">
        <v>107.542867132867</v>
      </c>
      <c r="AC128" s="9">
        <v>73.558584905660297</v>
      </c>
      <c r="AD128" s="9">
        <v>91.458732394366095</v>
      </c>
      <c r="AE128" s="9">
        <v>103.032857142857</v>
      </c>
      <c r="AF128" s="9">
        <v>138.702507739938</v>
      </c>
      <c r="AG128" s="9">
        <v>170.69258620689601</v>
      </c>
      <c r="AH128" s="9">
        <v>303.99157407407398</v>
      </c>
      <c r="AI128" s="9">
        <v>351.76705714285703</v>
      </c>
      <c r="AJ128" s="9">
        <v>191.31163333333299</v>
      </c>
      <c r="AK128" s="9">
        <v>245.68520504731799</v>
      </c>
      <c r="AL128" s="9">
        <v>210.419753979739</v>
      </c>
      <c r="AM128" s="11"/>
      <c r="AN128" s="8" t="str">
        <f t="shared" si="321"/>
        <v>COSTA RICA</v>
      </c>
      <c r="AO128" s="8">
        <f t="shared" si="322"/>
        <v>54250</v>
      </c>
      <c r="AP128" s="12">
        <f t="shared" si="306"/>
        <v>114.52</v>
      </c>
      <c r="AQ128" s="12">
        <f t="shared" si="307"/>
        <v>204.16</v>
      </c>
      <c r="AR128" s="12">
        <f t="shared" si="308"/>
        <v>196.67</v>
      </c>
      <c r="AS128" s="12">
        <f t="shared" si="309"/>
        <v>273.19</v>
      </c>
      <c r="AT128" s="12">
        <f t="shared" si="310"/>
        <v>246.61</v>
      </c>
      <c r="AU128" s="12">
        <f t="shared" si="311"/>
        <v>312.54000000000002</v>
      </c>
      <c r="AV128" s="12">
        <f t="shared" si="312"/>
        <v>463.92</v>
      </c>
      <c r="AW128" s="12">
        <f t="shared" si="313"/>
        <v>630.30999999999995</v>
      </c>
      <c r="AX128" s="12">
        <f t="shared" si="314"/>
        <v>769.04</v>
      </c>
      <c r="AY128" s="12">
        <f t="shared" si="315"/>
        <v>336.28</v>
      </c>
      <c r="AZ128" s="12">
        <f t="shared" si="316"/>
        <v>472.39</v>
      </c>
      <c r="BA128" s="12">
        <f t="shared" si="317"/>
        <v>492.21</v>
      </c>
      <c r="BC128" s="8" t="str">
        <f t="shared" si="302"/>
        <v>COSTA RICA</v>
      </c>
      <c r="BD128" s="8">
        <f t="shared" si="303"/>
        <v>54250</v>
      </c>
      <c r="BE128" s="14">
        <f t="shared" si="361"/>
        <v>4.765685731521356E-2</v>
      </c>
      <c r="BF128" s="14">
        <f t="shared" si="362"/>
        <v>5.438276732015631E-2</v>
      </c>
      <c r="BG128" s="14">
        <f t="shared" si="360"/>
        <v>4.8322914442786032E-2</v>
      </c>
      <c r="BH128" s="14">
        <f t="shared" si="360"/>
        <v>6.7454739854114681E-2</v>
      </c>
      <c r="BI128" s="14">
        <f t="shared" si="360"/>
        <v>8.1943170427799181E-2</v>
      </c>
      <c r="BJ128" s="14">
        <f t="shared" si="360"/>
        <v>0.10240664670702787</v>
      </c>
      <c r="BK128" s="14">
        <f t="shared" si="360"/>
        <v>9.9822046682290236E-2</v>
      </c>
      <c r="BL128" s="14">
        <f t="shared" si="359"/>
        <v>0.11491449696512181</v>
      </c>
      <c r="BM128" s="14">
        <f t="shared" si="359"/>
        <v>0.12589560158518018</v>
      </c>
      <c r="BN128" s="14">
        <f t="shared" si="359"/>
        <v>8.1291516120846785E-2</v>
      </c>
      <c r="BO128" s="14">
        <f t="shared" si="359"/>
        <v>9.4931766572923654E-2</v>
      </c>
      <c r="BP128" s="14">
        <f t="shared" si="359"/>
        <v>8.0977476006539678E-2</v>
      </c>
      <c r="BR128" s="8" t="str">
        <f t="shared" si="304"/>
        <v>COSTA RICA</v>
      </c>
      <c r="BS128" s="8">
        <f t="shared" si="305"/>
        <v>54250</v>
      </c>
      <c r="BT128" s="14">
        <f t="shared" si="364"/>
        <v>1.1713143472453387</v>
      </c>
      <c r="BU128" s="14">
        <f t="shared" si="364"/>
        <v>1.8299519259518378</v>
      </c>
      <c r="BV128" s="14">
        <f t="shared" si="364"/>
        <v>1.9838470638162389</v>
      </c>
      <c r="BW128" s="14">
        <f t="shared" si="363"/>
        <v>1.9741273603158453</v>
      </c>
      <c r="BX128" s="14">
        <f t="shared" si="363"/>
        <v>1.4669913168487447</v>
      </c>
      <c r="BY128" s="14">
        <f t="shared" si="363"/>
        <v>1.4876414597529983</v>
      </c>
      <c r="BZ128" s="14">
        <f t="shared" si="363"/>
        <v>2.2653421741189694</v>
      </c>
      <c r="CA128" s="14">
        <f t="shared" si="363"/>
        <v>2.6736146518761483</v>
      </c>
      <c r="CB128" s="14">
        <f t="shared" si="363"/>
        <v>2.9775461183006335</v>
      </c>
      <c r="CC128" s="14">
        <f t="shared" si="363"/>
        <v>2.0163847363491332</v>
      </c>
      <c r="CD128" s="14">
        <f t="shared" si="363"/>
        <v>2.425524915494893</v>
      </c>
      <c r="CE128" s="14">
        <f t="shared" si="363"/>
        <v>2.9628033599277686</v>
      </c>
    </row>
    <row r="129" spans="1:83" x14ac:dyDescent="0.3">
      <c r="A129" s="8" t="s">
        <v>5</v>
      </c>
      <c r="B129" s="8">
        <v>54500</v>
      </c>
      <c r="C129" s="33">
        <v>49.229424307036197</v>
      </c>
      <c r="D129" s="33">
        <v>32.974224137931003</v>
      </c>
      <c r="E129" s="33">
        <v>27.58200729927</v>
      </c>
      <c r="F129" s="33">
        <v>39.881394927536199</v>
      </c>
      <c r="G129" s="33">
        <v>66.041560574948605</v>
      </c>
      <c r="H129" s="33">
        <v>80.983028571428505</v>
      </c>
      <c r="I129" s="33">
        <v>47.480575842696602</v>
      </c>
      <c r="J129" s="33">
        <v>43.478306451612902</v>
      </c>
      <c r="K129" s="33">
        <v>62.669926793557799</v>
      </c>
      <c r="L129" s="33">
        <v>56.670770392749198</v>
      </c>
      <c r="M129" s="33">
        <v>52.757647058823501</v>
      </c>
      <c r="N129" s="33">
        <v>63.631482758620599</v>
      </c>
      <c r="O129" s="10">
        <v>71.832516914749604</v>
      </c>
      <c r="P129" s="10">
        <v>69.862836041358904</v>
      </c>
      <c r="Q129" s="10">
        <v>85.301658692185001</v>
      </c>
      <c r="R129" s="10">
        <v>129.731754756871</v>
      </c>
      <c r="S129" s="10">
        <v>148.260217391304</v>
      </c>
      <c r="T129" s="10">
        <v>177.24081967213101</v>
      </c>
      <c r="U129" s="10">
        <v>167.989824561403</v>
      </c>
      <c r="V129" s="10">
        <v>97.2145808383233</v>
      </c>
      <c r="W129" s="10">
        <v>72.832344961240295</v>
      </c>
      <c r="X129" s="10">
        <v>66.274402277039798</v>
      </c>
      <c r="Y129" s="10">
        <v>68.639248704663203</v>
      </c>
      <c r="Z129" s="10">
        <v>39.354540942927997</v>
      </c>
      <c r="AA129" s="9">
        <v>63.072176870748201</v>
      </c>
      <c r="AB129" s="9">
        <v>107.784405594405</v>
      </c>
      <c r="AC129" s="9">
        <v>73.270566037735804</v>
      </c>
      <c r="AD129" s="9">
        <v>91.350563380281599</v>
      </c>
      <c r="AE129" s="9">
        <v>102.652857142857</v>
      </c>
      <c r="AF129" s="9">
        <v>137.981021671826</v>
      </c>
      <c r="AG129" s="9">
        <v>170.41925287356301</v>
      </c>
      <c r="AH129" s="9">
        <v>303.475046296296</v>
      </c>
      <c r="AI129" s="9">
        <v>350.17055714285698</v>
      </c>
      <c r="AJ129" s="9">
        <v>189.834583333333</v>
      </c>
      <c r="AK129" s="9">
        <v>244.10203470031499</v>
      </c>
      <c r="AL129" s="9">
        <v>209.46397973950701</v>
      </c>
      <c r="AM129" s="11"/>
      <c r="AN129" s="8" t="str">
        <f t="shared" si="321"/>
        <v>COSTA RICA</v>
      </c>
      <c r="AO129" s="8">
        <f t="shared" si="322"/>
        <v>54500</v>
      </c>
      <c r="AP129" s="12">
        <f t="shared" si="306"/>
        <v>113.87</v>
      </c>
      <c r="AQ129" s="12">
        <f t="shared" si="307"/>
        <v>204.06</v>
      </c>
      <c r="AR129" s="12">
        <f t="shared" si="308"/>
        <v>194.64</v>
      </c>
      <c r="AS129" s="12">
        <f t="shared" si="309"/>
        <v>273.25</v>
      </c>
      <c r="AT129" s="12">
        <f t="shared" si="310"/>
        <v>246.35</v>
      </c>
      <c r="AU129" s="12">
        <f t="shared" si="311"/>
        <v>311.07</v>
      </c>
      <c r="AV129" s="12">
        <f t="shared" si="312"/>
        <v>464.86</v>
      </c>
      <c r="AW129" s="12">
        <f t="shared" si="313"/>
        <v>629.67999999999995</v>
      </c>
      <c r="AX129" s="12">
        <f t="shared" si="314"/>
        <v>767.23</v>
      </c>
      <c r="AY129" s="12">
        <f t="shared" si="315"/>
        <v>333.85</v>
      </c>
      <c r="AZ129" s="12">
        <f t="shared" si="316"/>
        <v>469.77</v>
      </c>
      <c r="BA129" s="12">
        <f t="shared" si="317"/>
        <v>491.18</v>
      </c>
      <c r="BC129" s="8" t="str">
        <f t="shared" si="302"/>
        <v>COSTA RICA</v>
      </c>
      <c r="BD129" s="8">
        <f t="shared" si="303"/>
        <v>54500</v>
      </c>
      <c r="BE129" s="14">
        <f t="shared" si="361"/>
        <v>4.768470617915762E-2</v>
      </c>
      <c r="BF129" s="14">
        <f t="shared" si="362"/>
        <v>5.4544061765864404E-2</v>
      </c>
      <c r="BG129" s="14">
        <f t="shared" si="360"/>
        <v>4.8207849529861874E-2</v>
      </c>
      <c r="BH129" s="14">
        <f t="shared" si="360"/>
        <v>6.7581055101684828E-2</v>
      </c>
      <c r="BI129" s="14">
        <f t="shared" si="360"/>
        <v>8.2080870204101625E-2</v>
      </c>
      <c r="BJ129" s="14">
        <f t="shared" si="360"/>
        <v>0.1026040855675218</v>
      </c>
      <c r="BK129" s="14">
        <f t="shared" si="360"/>
        <v>9.9932782282505447E-2</v>
      </c>
      <c r="BL129" s="14">
        <f t="shared" si="360"/>
        <v>0.11502494826417425</v>
      </c>
      <c r="BM129" s="14">
        <f t="shared" si="360"/>
        <v>0.12577335686125621</v>
      </c>
      <c r="BN129" s="14">
        <f t="shared" si="360"/>
        <v>8.0999713243268989E-2</v>
      </c>
      <c r="BO129" s="14">
        <f t="shared" si="360"/>
        <v>9.4652252871486819E-2</v>
      </c>
      <c r="BP129" s="14">
        <f t="shared" si="360"/>
        <v>8.0914318129116064E-2</v>
      </c>
      <c r="BR129" s="8" t="str">
        <f t="shared" si="304"/>
        <v>COSTA RICA</v>
      </c>
      <c r="BS129" s="8">
        <f t="shared" si="305"/>
        <v>54500</v>
      </c>
      <c r="BT129" s="14">
        <f t="shared" si="364"/>
        <v>1.1685913929450209</v>
      </c>
      <c r="BU129" s="14">
        <f t="shared" si="364"/>
        <v>1.8307554256727763</v>
      </c>
      <c r="BV129" s="14">
        <f t="shared" si="364"/>
        <v>1.9758071096923242</v>
      </c>
      <c r="BW129" s="14">
        <f t="shared" si="363"/>
        <v>1.9785444237689827</v>
      </c>
      <c r="BX129" s="14">
        <f t="shared" si="363"/>
        <v>1.4686681454401134</v>
      </c>
      <c r="BY129" s="14">
        <f t="shared" si="363"/>
        <v>1.4835557193018207</v>
      </c>
      <c r="BZ129" s="14">
        <f t="shared" si="363"/>
        <v>2.2762682339036973</v>
      </c>
      <c r="CA129" s="14">
        <f t="shared" si="363"/>
        <v>2.6788179954901277</v>
      </c>
      <c r="CB129" s="14">
        <f t="shared" si="363"/>
        <v>2.9850283963223698</v>
      </c>
      <c r="CC129" s="14">
        <f t="shared" si="363"/>
        <v>2.0169181025577503</v>
      </c>
      <c r="CD129" s="14">
        <f t="shared" si="363"/>
        <v>2.4286666885043982</v>
      </c>
      <c r="CE129" s="14">
        <f t="shared" si="363"/>
        <v>2.9704807975844005</v>
      </c>
    </row>
    <row r="130" spans="1:83" x14ac:dyDescent="0.3">
      <c r="A130" s="8" t="s">
        <v>5</v>
      </c>
      <c r="B130" s="8">
        <v>56050</v>
      </c>
      <c r="C130" s="33">
        <v>49.120980810234499</v>
      </c>
      <c r="D130" s="33">
        <v>33.111689655172398</v>
      </c>
      <c r="E130" s="33">
        <v>27.851970802919698</v>
      </c>
      <c r="F130" s="33">
        <v>40.340706521739101</v>
      </c>
      <c r="G130" s="33">
        <v>66.6429568788501</v>
      </c>
      <c r="H130" s="33">
        <v>81.667352380952295</v>
      </c>
      <c r="I130" s="33">
        <v>48.053300561797698</v>
      </c>
      <c r="J130" s="33">
        <v>44.061908602150503</v>
      </c>
      <c r="K130" s="33">
        <v>62.9920204978038</v>
      </c>
      <c r="L130" s="33">
        <v>56.921435045317203</v>
      </c>
      <c r="M130" s="33">
        <v>53.170400000000001</v>
      </c>
      <c r="N130" s="33">
        <v>63.403965517241303</v>
      </c>
      <c r="O130" s="10">
        <v>71.404032476319301</v>
      </c>
      <c r="P130" s="10">
        <v>70.201624815361797</v>
      </c>
      <c r="Q130" s="10">
        <v>86.927575757575696</v>
      </c>
      <c r="R130" s="10">
        <v>132.98386892177501</v>
      </c>
      <c r="S130" s="10">
        <v>151.659257246376</v>
      </c>
      <c r="T130" s="10">
        <v>181.92010928961699</v>
      </c>
      <c r="U130" s="10">
        <v>171.29441520467799</v>
      </c>
      <c r="V130" s="10">
        <v>98.234730538922094</v>
      </c>
      <c r="W130" s="10">
        <v>73.814050387596794</v>
      </c>
      <c r="X130" s="10">
        <v>66.870474383301698</v>
      </c>
      <c r="Y130" s="10">
        <v>69.031113989637305</v>
      </c>
      <c r="Z130" s="10">
        <v>39.280322580645098</v>
      </c>
      <c r="AA130" s="9">
        <v>63.372653061224398</v>
      </c>
      <c r="AB130" s="9">
        <v>106.033916083916</v>
      </c>
      <c r="AC130" s="9">
        <v>74.215723270440193</v>
      </c>
      <c r="AD130" s="9">
        <v>92.630211267605603</v>
      </c>
      <c r="AE130" s="9">
        <v>102.777922077922</v>
      </c>
      <c r="AF130" s="9">
        <v>135.90182662538601</v>
      </c>
      <c r="AG130" s="9">
        <v>170.121206896551</v>
      </c>
      <c r="AH130" s="9">
        <v>307.85408950617199</v>
      </c>
      <c r="AI130" s="9">
        <v>354.10871428571397</v>
      </c>
      <c r="AJ130" s="9">
        <v>192.90176666666599</v>
      </c>
      <c r="AK130" s="9">
        <v>247.77386435331201</v>
      </c>
      <c r="AL130" s="9">
        <v>211.70545586106999</v>
      </c>
      <c r="AM130" s="11"/>
      <c r="AN130" s="8" t="str">
        <f t="shared" si="321"/>
        <v>COSTA RICA</v>
      </c>
      <c r="AO130" s="8">
        <f t="shared" si="322"/>
        <v>56050</v>
      </c>
      <c r="AP130" s="12">
        <f t="shared" si="306"/>
        <v>113.66</v>
      </c>
      <c r="AQ130" s="12">
        <f t="shared" si="307"/>
        <v>200.65</v>
      </c>
      <c r="AR130" s="12">
        <f t="shared" si="308"/>
        <v>198.32</v>
      </c>
      <c r="AS130" s="12">
        <f t="shared" si="309"/>
        <v>280.36</v>
      </c>
      <c r="AT130" s="12">
        <f t="shared" si="310"/>
        <v>250.34</v>
      </c>
      <c r="AU130" s="12">
        <f t="shared" si="311"/>
        <v>313.70999999999998</v>
      </c>
      <c r="AV130" s="12">
        <f t="shared" si="312"/>
        <v>468.63</v>
      </c>
      <c r="AW130" s="12">
        <f t="shared" si="313"/>
        <v>637.37</v>
      </c>
      <c r="AX130" s="12">
        <f t="shared" si="314"/>
        <v>773.6</v>
      </c>
      <c r="AY130" s="12">
        <f t="shared" si="315"/>
        <v>339.4</v>
      </c>
      <c r="AZ130" s="12">
        <f t="shared" si="316"/>
        <v>477.39</v>
      </c>
      <c r="BA130" s="12">
        <f t="shared" si="317"/>
        <v>498.75</v>
      </c>
      <c r="BC130" s="8" t="str">
        <f t="shared" si="302"/>
        <v>COSTA RICA</v>
      </c>
      <c r="BD130" s="8">
        <f t="shared" si="303"/>
        <v>56050</v>
      </c>
      <c r="BE130" s="14">
        <f t="shared" si="361"/>
        <v>4.7148924432784421E-2</v>
      </c>
      <c r="BF130" s="14">
        <f t="shared" si="362"/>
        <v>5.3673855409115817E-2</v>
      </c>
      <c r="BG130" s="14">
        <f t="shared" ref="BG130:BP137" si="401">(+E130+Q130+AC130)/(SUM($C130:$N130)+SUM($O130:$Z130)+SUM($AA130:$AL130))</f>
        <v>4.8455882406689077E-2</v>
      </c>
      <c r="BH130" s="14">
        <f t="shared" si="401"/>
        <v>6.8187282580660008E-2</v>
      </c>
      <c r="BI130" s="14">
        <f t="shared" si="401"/>
        <v>8.2320691607260618E-2</v>
      </c>
      <c r="BJ130" s="14">
        <f t="shared" si="401"/>
        <v>0.10242375903755122</v>
      </c>
      <c r="BK130" s="14">
        <f t="shared" si="401"/>
        <v>9.9854670090428047E-2</v>
      </c>
      <c r="BL130" s="14">
        <f t="shared" si="401"/>
        <v>0.11541268092121282</v>
      </c>
      <c r="BM130" s="14">
        <f t="shared" si="401"/>
        <v>0.12586404476279056</v>
      </c>
      <c r="BN130" s="14">
        <f t="shared" si="401"/>
        <v>8.1196061369909256E-2</v>
      </c>
      <c r="BO130" s="14">
        <f t="shared" si="401"/>
        <v>9.4856783677142592E-2</v>
      </c>
      <c r="BP130" s="14">
        <f t="shared" si="401"/>
        <v>8.0605363704455549E-2</v>
      </c>
      <c r="BR130" s="8" t="str">
        <f t="shared" si="304"/>
        <v>COSTA RICA</v>
      </c>
      <c r="BS130" s="8">
        <f t="shared" si="305"/>
        <v>56050</v>
      </c>
      <c r="BT130" s="14">
        <f t="shared" si="364"/>
        <v>1.1705790887570353</v>
      </c>
      <c r="BU130" s="14">
        <f t="shared" si="364"/>
        <v>1.815282970255031</v>
      </c>
      <c r="BV130" s="14">
        <f t="shared" si="364"/>
        <v>1.9874107812930948</v>
      </c>
      <c r="BW130" s="14">
        <f t="shared" si="363"/>
        <v>1.9965351644254312</v>
      </c>
      <c r="BX130" s="14">
        <f t="shared" si="363"/>
        <v>1.476693969998951</v>
      </c>
      <c r="BY130" s="14">
        <f t="shared" si="363"/>
        <v>1.4873078627193193</v>
      </c>
      <c r="BZ130" s="14">
        <f t="shared" si="363"/>
        <v>2.2789131292042542</v>
      </c>
      <c r="CA130" s="14">
        <f t="shared" si="363"/>
        <v>2.6816663102749962</v>
      </c>
      <c r="CB130" s="14">
        <f t="shared" si="363"/>
        <v>2.9845538695990261</v>
      </c>
      <c r="CC130" s="14">
        <f t="shared" si="363"/>
        <v>2.0297465385983653</v>
      </c>
      <c r="CD130" s="14">
        <f t="shared" si="363"/>
        <v>2.4438033731789552</v>
      </c>
      <c r="CE130" s="14">
        <f t="shared" si="363"/>
        <v>3.0045652674486001</v>
      </c>
    </row>
    <row r="131" spans="1:83" x14ac:dyDescent="0.3">
      <c r="A131" s="8" t="s">
        <v>5</v>
      </c>
      <c r="B131" s="8">
        <v>56100</v>
      </c>
      <c r="C131" s="33">
        <v>49.259424307036198</v>
      </c>
      <c r="D131" s="33">
        <v>33.1572758620689</v>
      </c>
      <c r="E131" s="33">
        <v>27.854543795620401</v>
      </c>
      <c r="F131" s="33">
        <v>40.328134057970999</v>
      </c>
      <c r="G131" s="33">
        <v>66.652607802874698</v>
      </c>
      <c r="H131" s="33">
        <v>81.629733333333306</v>
      </c>
      <c r="I131" s="33">
        <v>48.057008426966199</v>
      </c>
      <c r="J131" s="33">
        <v>44.028145161290297</v>
      </c>
      <c r="K131" s="33">
        <v>63.073982430453803</v>
      </c>
      <c r="L131" s="33">
        <v>57.0281570996978</v>
      </c>
      <c r="M131" s="33">
        <v>53.254164705882303</v>
      </c>
      <c r="N131" s="33">
        <v>63.666034482758597</v>
      </c>
      <c r="O131" s="10">
        <v>71.707185385656203</v>
      </c>
      <c r="P131" s="10">
        <v>70.316676514032395</v>
      </c>
      <c r="Q131" s="10">
        <v>86.783987240829305</v>
      </c>
      <c r="R131" s="10">
        <v>132.34035940803301</v>
      </c>
      <c r="S131" s="10">
        <v>151.00952898550699</v>
      </c>
      <c r="T131" s="10">
        <v>180.97437158469901</v>
      </c>
      <c r="U131" s="10">
        <v>170.78159356725101</v>
      </c>
      <c r="V131" s="10">
        <v>98.251227544910094</v>
      </c>
      <c r="W131" s="10">
        <v>73.793158914728593</v>
      </c>
      <c r="X131" s="10">
        <v>66.954667931688803</v>
      </c>
      <c r="Y131" s="10">
        <v>69.165207253885995</v>
      </c>
      <c r="Z131" s="10">
        <v>39.452208436724497</v>
      </c>
      <c r="AA131" s="9">
        <v>63.496054421768697</v>
      </c>
      <c r="AB131" s="9">
        <v>106.714755244755</v>
      </c>
      <c r="AC131" s="9">
        <v>74.126918238993696</v>
      </c>
      <c r="AD131" s="9">
        <v>92.449436619718298</v>
      </c>
      <c r="AE131" s="9">
        <v>103.037532467532</v>
      </c>
      <c r="AF131" s="9">
        <v>136.994613003095</v>
      </c>
      <c r="AG131" s="9">
        <v>170.621264367816</v>
      </c>
      <c r="AH131" s="9">
        <v>307.37452160493802</v>
      </c>
      <c r="AI131" s="9">
        <v>353.93371428571402</v>
      </c>
      <c r="AJ131" s="9">
        <v>192.66829999999999</v>
      </c>
      <c r="AK131" s="9">
        <v>247.48946372239701</v>
      </c>
      <c r="AL131" s="9">
        <v>211.616960926193</v>
      </c>
      <c r="AM131" s="11"/>
      <c r="AN131" s="8" t="str">
        <f t="shared" si="321"/>
        <v>COSTA RICA</v>
      </c>
      <c r="AO131" s="8">
        <f t="shared" si="322"/>
        <v>56100</v>
      </c>
      <c r="AP131" s="12">
        <f t="shared" si="306"/>
        <v>114.08</v>
      </c>
      <c r="AQ131" s="12">
        <f t="shared" ref="AQ131" si="402">TRUNC(+SUM($AA131:$AL131)*((+D131+P131+AB131)/(SUM($C131:$N131)+SUM($O131:$Z131)+SUM($AA131:$AL131)))*(1+0.5*((+P131-D131)/D131 +(AB131-P131)/P131)),2)</f>
        <v>202.01</v>
      </c>
      <c r="AR131" s="12">
        <f t="shared" ref="AR131" si="403">TRUNC(+SUM($AA131:$AL131)*((+E131+Q131+AC131)/(SUM($C131:$N131)+SUM($O131:$Z131)+SUM($AA131:$AL131)))*(1+0.5*((+Q131-E131)/E131 +(AC131-Q131)/Q131)),2)</f>
        <v>197.95</v>
      </c>
      <c r="AS131" s="12">
        <f t="shared" ref="AS131" si="404">TRUNC(+SUM($AA131:$AL131)*((+F131+R131+AD131)/(SUM($C131:$N131)+SUM($O131:$Z131)+SUM($AA131:$AL131)))*(1+0.5*((+R131-F131)/F131 +(AD131-R131)/R131)),2)</f>
        <v>278.75</v>
      </c>
      <c r="AT131" s="12">
        <f t="shared" ref="AT131" si="405">TRUNC(+SUM($AA131:$AL131)*((+G131+S131+AE131)/(SUM($C131:$N131)+SUM($O131:$Z131)+SUM($AA131:$AL131)))*(1+0.5*((+S131-G131)/G131 +(AE131-S131)/S131)),2)</f>
        <v>249.74</v>
      </c>
      <c r="AU131" s="12">
        <f t="shared" ref="AU131" si="406">TRUNC(+SUM($AA131:$AL131)*((+H131+T131+AF131)/(SUM($C131:$N131)+SUM($O131:$Z131)+SUM($AA131:$AL131)))*(1+0.5*((+T131-H131)/H131 +(AF131-T131)/T131)),2)</f>
        <v>313.93</v>
      </c>
      <c r="AV131" s="12">
        <f t="shared" ref="AV131" si="407">TRUNC(+SUM($AA131:$AL131)*((+I131+U131+AG131)/(SUM($C131:$N131)+SUM($O131:$Z131)+SUM($AA131:$AL131)))*(1+0.5*((+U131-I131)/I131 +(AG131-U131)/U131)),2)</f>
        <v>468.4</v>
      </c>
      <c r="AW131" s="12">
        <f t="shared" ref="AW131" si="408">TRUNC(+SUM($AA131:$AL131)*((+J131+V131+AH131)/(SUM($C131:$N131)+SUM($O131:$Z131)+SUM($AA131:$AL131)))*(1+0.5*((+V131-J131)/J131 +(AH131-V131)/V131)),2)</f>
        <v>636.67999999999995</v>
      </c>
      <c r="AX131" s="12">
        <f t="shared" ref="AX131" si="409">TRUNC(+SUM($AA131:$AL131)*((+K131+W131+AI131)/(SUM($C131:$N131)+SUM($O131:$Z131)+SUM($AA131:$AL131)))*(1+0.5*((+W131-K131)/K131 +(AI131-W131)/W131)),2)</f>
        <v>773.54</v>
      </c>
      <c r="AY131" s="12">
        <f t="shared" ref="AY131" si="410">TRUNC(+SUM($AA131:$AL131)*((+L131+X131+AJ131)/(SUM($C131:$N131)+SUM($O131:$Z131)+SUM($AA131:$AL131)))*(1+0.5*((+X131-L131)/L131 +(AJ131-X131)/X131)),2)</f>
        <v>338.91</v>
      </c>
      <c r="AZ131" s="12">
        <f t="shared" ref="AZ131" si="411">TRUNC(+SUM($AA131:$AL131)*((+M131+Y131+AK131)/(SUM($C131:$N131)+SUM($O131:$Z131)+SUM($AA131:$AL131)))*(1+0.5*((+Y131-M131)/M131 +(AK131-Y131)/Y131)),2)</f>
        <v>476.57</v>
      </c>
      <c r="BA131" s="12">
        <f t="shared" ref="BA131" si="412">TRUNC(+SUM($AA131:$AL131)*((+N131+Z131+AL131)/(SUM($C131:$N131)+SUM($O131:$Z131)+SUM($AA131:$AL131)))*(1+0.5*((+Z131-N131)/N131 +(AL131-Z131)/Z131)),2)</f>
        <v>497.48</v>
      </c>
      <c r="BC131" s="8" t="str">
        <f t="shared" si="302"/>
        <v>COSTA RICA</v>
      </c>
      <c r="BD131" s="8">
        <f t="shared" si="303"/>
        <v>56100</v>
      </c>
      <c r="BE131" s="14">
        <f t="shared" ref="BE131" si="413">(+C131+O131+AA131)/(SUM($C131:$N131)+SUM($O131:$Z131)+SUM($AA131:$AL131))</f>
        <v>4.7297598498040994E-2</v>
      </c>
      <c r="BF131" s="14">
        <f t="shared" ref="BF131" si="414">(+D131+P131+AB131)/(SUM($C131:$N131)+SUM($O131:$Z131)+SUM($AA131:$AL131))</f>
        <v>5.3893947317732713E-2</v>
      </c>
      <c r="BG131" s="14">
        <f t="shared" ref="BG131" si="415">(+E131+Q131+AC131)/(SUM($C131:$N131)+SUM($O131:$Z131)+SUM($AA131:$AL131))</f>
        <v>4.8400864603105977E-2</v>
      </c>
      <c r="BH131" s="14">
        <f t="shared" ref="BH131" si="416">(+F131+R131+AD131)/(SUM($C131:$N131)+SUM($O131:$Z131)+SUM($AA131:$AL131))</f>
        <v>6.7978208338384069E-2</v>
      </c>
      <c r="BI131" s="14">
        <f t="shared" ref="BI131" si="417">(+G131+S131+AE131)/(SUM($C131:$N131)+SUM($O131:$Z131)+SUM($AA131:$AL131))</f>
        <v>8.2229779493527416E-2</v>
      </c>
      <c r="BJ131" s="14">
        <f t="shared" ref="BJ131" si="418">(+H131+T131+AF131)/(SUM($C131:$N131)+SUM($O131:$Z131)+SUM($AA131:$AL131))</f>
        <v>0.1024600821597032</v>
      </c>
      <c r="BK131" s="14">
        <f t="shared" ref="BK131" si="419">(+I131+U131+AG131)/(SUM($C131:$N131)+SUM($O131:$Z131)+SUM($AA131:$AL131))</f>
        <v>9.9860405240932759E-2</v>
      </c>
      <c r="BL131" s="14">
        <f t="shared" ref="BL131" si="420">(+J131+V131+AH131)/(SUM($C131:$N131)+SUM($O131:$Z131)+SUM($AA131:$AL131))</f>
        <v>0.11529460152983607</v>
      </c>
      <c r="BM131" s="14">
        <f t="shared" ref="BM131" si="421">(+K131+W131+AI131)/(SUM($C131:$N131)+SUM($O131:$Z131)+SUM($AA131:$AL131))</f>
        <v>0.12584498832631391</v>
      </c>
      <c r="BN131" s="14">
        <f t="shared" ref="BN131" si="422">(+L131+X131+AJ131)/(SUM($C131:$N131)+SUM($O131:$Z131)+SUM($AA131:$AL131))</f>
        <v>8.1191702654767092E-2</v>
      </c>
      <c r="BO131" s="14">
        <f t="shared" ref="BO131" si="423">(+M131+Y131+AK131)/(SUM($C131:$N131)+SUM($O131:$Z131)+SUM($AA131:$AL131))</f>
        <v>9.4847375619147203E-2</v>
      </c>
      <c r="BP131" s="14">
        <f t="shared" ref="BP131" si="424">(+N131+Z131+AL131)/(SUM($C131:$N131)+SUM($O131:$Z131)+SUM($AA131:$AL131))</f>
        <v>8.0700446218508567E-2</v>
      </c>
      <c r="BR131" s="8" t="str">
        <f t="shared" si="304"/>
        <v>COSTA RICA</v>
      </c>
      <c r="BS131" s="8">
        <f t="shared" si="305"/>
        <v>56100</v>
      </c>
      <c r="BT131" s="14">
        <f t="shared" ref="BT131" si="425">(1+0.5*((+O131-C131)/C131 +(AA131-O131)/O131))</f>
        <v>1.1705978607570502</v>
      </c>
      <c r="BU131" s="14">
        <f t="shared" ref="BU131" si="426">(1+0.5*((+P131-D131)/D131 +(AB131-P131)/P131))</f>
        <v>1.8191660358411805</v>
      </c>
      <c r="BV131" s="14">
        <f t="shared" ref="BV131" si="427">(1+0.5*((+Q131-E131)/E131 +(AC131-Q131)/Q131))</f>
        <v>1.9848838158895654</v>
      </c>
      <c r="BW131" s="14">
        <f t="shared" ref="BW131" si="428">(1+0.5*((+R131-F131)/F131 +(AD131-R131)/R131))</f>
        <v>1.9900811100377531</v>
      </c>
      <c r="BX131" s="14">
        <f t="shared" ref="BX131" si="429">(1+0.5*((+S131-G131)/G131 +(AE131-S131)/S131))</f>
        <v>1.4739727107868106</v>
      </c>
      <c r="BY131" s="14">
        <f t="shared" ref="BY131" si="430">(1+0.5*((+T131-H131)/H131 +(AF131-T131)/T131))</f>
        <v>1.4869994230022301</v>
      </c>
      <c r="BZ131" s="14">
        <f t="shared" ref="BZ131" si="431">(1+0.5*((+U131-I131)/I131 +(AG131-U131)/U131))</f>
        <v>2.2763951959781785</v>
      </c>
      <c r="CA131" s="14">
        <f t="shared" ref="CA131" si="432">(1+0.5*((+V131-J131)/J131 +(AH131-V131)/V131))</f>
        <v>2.6800048864697894</v>
      </c>
      <c r="CB131" s="14">
        <f t="shared" ref="CB131" si="433">(1+0.5*((+W131-K131)/K131 +(AI131-W131)/W131))</f>
        <v>2.9831202394331315</v>
      </c>
      <c r="CC131" s="14">
        <f t="shared" ref="CC131" si="434">(1+0.5*((+X131-L131)/L131 +(AJ131-X131)/X131))</f>
        <v>2.0258282854478917</v>
      </c>
      <c r="CD131" s="14">
        <f t="shared" ref="CD131" si="435">(1+0.5*((+Y131-M131)/M131 +(AK131-Y131)/Y131))</f>
        <v>2.4385059877985773</v>
      </c>
      <c r="CE131" s="14">
        <f t="shared" ref="CE131" si="436">(1+0.5*((+Z131-N131)/N131 +(AL131-Z131)/Z131))</f>
        <v>2.9917777969627011</v>
      </c>
    </row>
    <row r="132" spans="1:83" x14ac:dyDescent="0.3">
      <c r="A132" s="8" t="s">
        <v>5</v>
      </c>
      <c r="B132" s="8">
        <v>58004</v>
      </c>
      <c r="C132" s="33">
        <v>48.995458422174799</v>
      </c>
      <c r="D132" s="33">
        <v>32.954603448275797</v>
      </c>
      <c r="E132" s="33">
        <v>27.689324817518202</v>
      </c>
      <c r="F132" s="33">
        <v>40.070815217391299</v>
      </c>
      <c r="G132" s="33">
        <v>66.235934291581103</v>
      </c>
      <c r="H132" s="33">
        <v>81.168457142857093</v>
      </c>
      <c r="I132" s="33">
        <v>47.479592696629197</v>
      </c>
      <c r="J132" s="33">
        <v>43.448615591397797</v>
      </c>
      <c r="K132" s="33">
        <v>62.378916544655901</v>
      </c>
      <c r="L132" s="33">
        <v>56.632129909365503</v>
      </c>
      <c r="M132" s="33">
        <v>52.627788235294098</v>
      </c>
      <c r="N132" s="33">
        <v>63.9419655172413</v>
      </c>
      <c r="O132" s="10">
        <v>71.644546684708999</v>
      </c>
      <c r="P132" s="10">
        <v>69.768050221565701</v>
      </c>
      <c r="Q132" s="10">
        <v>85.378685897435801</v>
      </c>
      <c r="R132" s="10">
        <v>129.969344608879</v>
      </c>
      <c r="S132" s="10">
        <v>148.58971014492701</v>
      </c>
      <c r="T132" s="10">
        <v>177.49326047358801</v>
      </c>
      <c r="U132" s="10">
        <v>167.796812865497</v>
      </c>
      <c r="V132" s="10">
        <v>96.581362275449095</v>
      </c>
      <c r="W132" s="10">
        <v>72.533178294573602</v>
      </c>
      <c r="X132" s="10">
        <v>66.234212523719094</v>
      </c>
      <c r="Y132" s="10">
        <v>68.515647668393697</v>
      </c>
      <c r="Z132" s="10">
        <v>39.271612903225801</v>
      </c>
      <c r="AA132" s="9">
        <v>63.0619727891156</v>
      </c>
      <c r="AB132" s="9">
        <v>107.70048951048901</v>
      </c>
      <c r="AC132" s="9">
        <v>73.215628930817601</v>
      </c>
      <c r="AD132" s="9">
        <v>91.322535211267606</v>
      </c>
      <c r="AE132" s="9">
        <v>102.71064935064901</v>
      </c>
      <c r="AF132" s="9">
        <v>138.18182662538601</v>
      </c>
      <c r="AG132" s="9">
        <v>170.700632183908</v>
      </c>
      <c r="AH132" s="9">
        <v>303.732376543209</v>
      </c>
      <c r="AI132" s="9">
        <v>347.370614285714</v>
      </c>
      <c r="AJ132" s="9">
        <v>188.73408333333299</v>
      </c>
      <c r="AK132" s="9">
        <v>242.79758675078801</v>
      </c>
      <c r="AL132" s="9">
        <v>207.96515195369</v>
      </c>
      <c r="AM132" s="11"/>
      <c r="AN132" s="8" t="str">
        <f t="shared" si="321"/>
        <v>COSTA RICA</v>
      </c>
      <c r="AO132" s="8">
        <f t="shared" si="322"/>
        <v>58004</v>
      </c>
      <c r="AP132" s="12">
        <f t="shared" si="306"/>
        <v>113.72</v>
      </c>
      <c r="AQ132" s="12">
        <f t="shared" si="307"/>
        <v>203.57</v>
      </c>
      <c r="AR132" s="12">
        <f t="shared" si="308"/>
        <v>194.01</v>
      </c>
      <c r="AS132" s="12">
        <f t="shared" si="309"/>
        <v>272.56</v>
      </c>
      <c r="AT132" s="12">
        <f t="shared" si="310"/>
        <v>246.25</v>
      </c>
      <c r="AU132" s="12">
        <f t="shared" si="311"/>
        <v>310.98</v>
      </c>
      <c r="AV132" s="12">
        <f t="shared" si="312"/>
        <v>464.25</v>
      </c>
      <c r="AW132" s="12">
        <f t="shared" si="313"/>
        <v>629.49</v>
      </c>
      <c r="AX132" s="12">
        <f t="shared" si="314"/>
        <v>758.59</v>
      </c>
      <c r="AY132" s="12">
        <f t="shared" si="315"/>
        <v>330.95</v>
      </c>
      <c r="AZ132" s="12">
        <f t="shared" si="316"/>
        <v>466.04</v>
      </c>
      <c r="BA132" s="12">
        <f t="shared" si="317"/>
        <v>485.99</v>
      </c>
      <c r="BC132" s="8" t="str">
        <f t="shared" si="302"/>
        <v>COSTA RICA</v>
      </c>
      <c r="BD132" s="8">
        <f t="shared" si="303"/>
        <v>58004</v>
      </c>
      <c r="BE132" s="14">
        <f t="shared" si="361"/>
        <v>4.7654228158581696E-2</v>
      </c>
      <c r="BF132" s="14">
        <f t="shared" si="362"/>
        <v>5.4585979910561168E-2</v>
      </c>
      <c r="BG132" s="14">
        <f t="shared" si="401"/>
        <v>4.8323938411356321E-2</v>
      </c>
      <c r="BH132" s="14">
        <f t="shared" si="401"/>
        <v>6.7800236252828508E-2</v>
      </c>
      <c r="BI132" s="14">
        <f t="shared" si="401"/>
        <v>8.2372259493745784E-2</v>
      </c>
      <c r="BJ132" s="14">
        <f t="shared" si="401"/>
        <v>0.10294539567378427</v>
      </c>
      <c r="BK132" s="14">
        <f t="shared" si="401"/>
        <v>0.10012650942243109</v>
      </c>
      <c r="BL132" s="14">
        <f t="shared" si="401"/>
        <v>0.1151166292679679</v>
      </c>
      <c r="BM132" s="14">
        <f t="shared" si="401"/>
        <v>0.12510921504933595</v>
      </c>
      <c r="BN132" s="14">
        <f t="shared" si="401"/>
        <v>8.0832432801516627E-2</v>
      </c>
      <c r="BO132" s="14">
        <f t="shared" si="401"/>
        <v>9.4410134983209867E-2</v>
      </c>
      <c r="BP132" s="14">
        <f t="shared" si="401"/>
        <v>8.0723040574680716E-2</v>
      </c>
      <c r="BR132" s="8" t="str">
        <f t="shared" si="304"/>
        <v>COSTA RICA</v>
      </c>
      <c r="BS132" s="8">
        <f t="shared" si="305"/>
        <v>58004</v>
      </c>
      <c r="BT132" s="14">
        <f t="shared" si="364"/>
        <v>1.1712376585408608</v>
      </c>
      <c r="BU132" s="14">
        <f t="shared" si="364"/>
        <v>1.8303946424329793</v>
      </c>
      <c r="BV132" s="14">
        <f t="shared" si="364"/>
        <v>1.9704956184489304</v>
      </c>
      <c r="BW132" s="14">
        <f t="shared" si="363"/>
        <v>1.9730690666046753</v>
      </c>
      <c r="BX132" s="14">
        <f t="shared" si="363"/>
        <v>1.4672882304682293</v>
      </c>
      <c r="BY132" s="14">
        <f t="shared" si="363"/>
        <v>1.4826228846318725</v>
      </c>
      <c r="BZ132" s="14">
        <f t="shared" si="363"/>
        <v>2.2756941946520337</v>
      </c>
      <c r="CA132" s="14">
        <f t="shared" si="363"/>
        <v>2.6838606221890169</v>
      </c>
      <c r="CB132" s="14">
        <f t="shared" si="363"/>
        <v>2.9759553579473716</v>
      </c>
      <c r="CC132" s="14">
        <f t="shared" si="363"/>
        <v>2.0095236225862019</v>
      </c>
      <c r="CD132" s="14">
        <f t="shared" si="363"/>
        <v>2.4227859479846359</v>
      </c>
      <c r="CE132" s="14">
        <f t="shared" si="363"/>
        <v>2.9548675517424829</v>
      </c>
    </row>
    <row r="133" spans="1:83" x14ac:dyDescent="0.3">
      <c r="A133" s="8" t="s">
        <v>5</v>
      </c>
      <c r="B133" s="8">
        <v>58054</v>
      </c>
      <c r="C133" s="33">
        <v>48.857292110874198</v>
      </c>
      <c r="D133" s="33">
        <v>32.868568965517198</v>
      </c>
      <c r="E133" s="33">
        <v>27.662572992700699</v>
      </c>
      <c r="F133" s="33">
        <v>40.031141304347798</v>
      </c>
      <c r="G133" s="33">
        <v>66.151190965092397</v>
      </c>
      <c r="H133" s="33">
        <v>81.098380952380893</v>
      </c>
      <c r="I133" s="33">
        <v>47.387696629213401</v>
      </c>
      <c r="J133" s="33">
        <v>43.335752688172001</v>
      </c>
      <c r="K133" s="33">
        <v>62.212767203513899</v>
      </c>
      <c r="L133" s="33">
        <v>56.552824773413803</v>
      </c>
      <c r="M133" s="33">
        <v>52.502988235294097</v>
      </c>
      <c r="N133" s="33">
        <v>63.883448275862001</v>
      </c>
      <c r="O133" s="10">
        <v>71.579918809201601</v>
      </c>
      <c r="P133" s="10">
        <v>69.646957163958604</v>
      </c>
      <c r="Q133" s="10">
        <v>85.199266347687399</v>
      </c>
      <c r="R133" s="10">
        <v>129.886849894291</v>
      </c>
      <c r="S133" s="10">
        <v>148.53684782608599</v>
      </c>
      <c r="T133" s="10">
        <v>177.40391621129299</v>
      </c>
      <c r="U133" s="10">
        <v>167.53374269005801</v>
      </c>
      <c r="V133" s="10">
        <v>96.321137724550795</v>
      </c>
      <c r="W133" s="10">
        <v>72.317810077519297</v>
      </c>
      <c r="X133" s="10">
        <v>66.083187855787401</v>
      </c>
      <c r="Y133" s="10">
        <v>68.334041450777207</v>
      </c>
      <c r="Z133" s="10">
        <v>39.167047146401899</v>
      </c>
      <c r="AA133" s="9">
        <v>62.973741496598599</v>
      </c>
      <c r="AB133" s="9">
        <v>107.591888111888</v>
      </c>
      <c r="AC133" s="9">
        <v>73.076918238993699</v>
      </c>
      <c r="AD133" s="9">
        <v>91.238098591549203</v>
      </c>
      <c r="AE133" s="9">
        <v>102.547272727272</v>
      </c>
      <c r="AF133" s="9">
        <v>137.98910216718201</v>
      </c>
      <c r="AG133" s="9">
        <v>170.503103448275</v>
      </c>
      <c r="AH133" s="9">
        <v>303.45313271604903</v>
      </c>
      <c r="AI133" s="9">
        <v>346.45394285714201</v>
      </c>
      <c r="AJ133" s="9">
        <v>188.2141</v>
      </c>
      <c r="AK133" s="9">
        <v>242.27777602523599</v>
      </c>
      <c r="AL133" s="9">
        <v>207.50858176555701</v>
      </c>
      <c r="AM133" s="11"/>
      <c r="AN133" s="8" t="str">
        <f t="shared" si="321"/>
        <v>COSTA RICA</v>
      </c>
      <c r="AO133" s="8">
        <f t="shared" si="322"/>
        <v>58054</v>
      </c>
      <c r="AP133" s="12">
        <f t="shared" si="306"/>
        <v>113.64</v>
      </c>
      <c r="AQ133" s="12">
        <f t="shared" si="307"/>
        <v>203.41</v>
      </c>
      <c r="AR133" s="12">
        <f t="shared" si="308"/>
        <v>193.47</v>
      </c>
      <c r="AS133" s="12">
        <f t="shared" si="309"/>
        <v>272.38</v>
      </c>
      <c r="AT133" s="12">
        <f t="shared" si="310"/>
        <v>246.1</v>
      </c>
      <c r="AU133" s="12">
        <f t="shared" si="311"/>
        <v>310.68</v>
      </c>
      <c r="AV133" s="12">
        <f t="shared" si="312"/>
        <v>463.71</v>
      </c>
      <c r="AW133" s="12">
        <f t="shared" si="313"/>
        <v>629.13</v>
      </c>
      <c r="AX133" s="12">
        <f t="shared" si="314"/>
        <v>756.62</v>
      </c>
      <c r="AY133" s="12">
        <f t="shared" si="315"/>
        <v>329.93</v>
      </c>
      <c r="AZ133" s="12">
        <f t="shared" si="316"/>
        <v>465.07</v>
      </c>
      <c r="BA133" s="12">
        <f t="shared" si="317"/>
        <v>485.08</v>
      </c>
      <c r="BC133" s="8" t="str">
        <f t="shared" si="302"/>
        <v>COSTA RICA</v>
      </c>
      <c r="BD133" s="8">
        <f t="shared" si="303"/>
        <v>58054</v>
      </c>
      <c r="BE133" s="14">
        <f t="shared" si="361"/>
        <v>4.7659225214788013E-2</v>
      </c>
      <c r="BF133" s="14">
        <f t="shared" si="362"/>
        <v>5.4596284696657817E-2</v>
      </c>
      <c r="BG133" s="14">
        <f t="shared" si="401"/>
        <v>4.8316073859654557E-2</v>
      </c>
      <c r="BH133" s="14">
        <f t="shared" si="401"/>
        <v>6.7861252207272349E-2</v>
      </c>
      <c r="BI133" s="14">
        <f t="shared" si="401"/>
        <v>8.2433404104425401E-2</v>
      </c>
      <c r="BJ133" s="14">
        <f t="shared" si="401"/>
        <v>0.10302805065592026</v>
      </c>
      <c r="BK133" s="14">
        <f t="shared" si="401"/>
        <v>0.10015233466175059</v>
      </c>
      <c r="BL133" s="14">
        <f t="shared" si="401"/>
        <v>0.11514187189458232</v>
      </c>
      <c r="BM133" s="14">
        <f t="shared" si="401"/>
        <v>0.12498353706824765</v>
      </c>
      <c r="BN133" s="14">
        <f t="shared" si="401"/>
        <v>8.0774214029382341E-2</v>
      </c>
      <c r="BO133" s="14">
        <f t="shared" si="401"/>
        <v>9.4355162961608785E-2</v>
      </c>
      <c r="BP133" s="14">
        <f t="shared" si="401"/>
        <v>8.0698588645709945E-2</v>
      </c>
      <c r="BR133" s="8" t="str">
        <f t="shared" si="304"/>
        <v>COSTA RICA</v>
      </c>
      <c r="BS133" s="8">
        <f t="shared" si="305"/>
        <v>58054</v>
      </c>
      <c r="BT133" s="14">
        <f t="shared" si="364"/>
        <v>1.1724249270208462</v>
      </c>
      <c r="BU133" s="14">
        <f t="shared" si="364"/>
        <v>1.8318856741254361</v>
      </c>
      <c r="BV133" s="14">
        <f t="shared" si="364"/>
        <v>1.9688324850745276</v>
      </c>
      <c r="BW133" s="14">
        <f t="shared" si="363"/>
        <v>1.9735440544946836</v>
      </c>
      <c r="BX133" s="14">
        <f t="shared" si="363"/>
        <v>1.4678986425720739</v>
      </c>
      <c r="BY133" s="14">
        <f t="shared" si="363"/>
        <v>1.4826696680806561</v>
      </c>
      <c r="BZ133" s="14">
        <f t="shared" si="363"/>
        <v>2.2765543815993663</v>
      </c>
      <c r="CA133" s="14">
        <f t="shared" si="363"/>
        <v>2.6865513746473928</v>
      </c>
      <c r="CB133" s="14">
        <f t="shared" si="363"/>
        <v>2.9765705621297114</v>
      </c>
      <c r="CC133" s="14">
        <f t="shared" si="363"/>
        <v>2.0083301819744253</v>
      </c>
      <c r="CD133" s="14">
        <f t="shared" si="363"/>
        <v>2.4235091985167934</v>
      </c>
      <c r="CE133" s="14">
        <f t="shared" si="363"/>
        <v>2.955570812965294</v>
      </c>
    </row>
    <row r="134" spans="1:83" x14ac:dyDescent="0.3">
      <c r="A134" s="8" t="s">
        <v>5</v>
      </c>
      <c r="B134" s="8">
        <v>58104</v>
      </c>
      <c r="C134" s="33">
        <v>48.8878924731182</v>
      </c>
      <c r="D134" s="33">
        <v>32.820224137931</v>
      </c>
      <c r="E134" s="33">
        <v>27.649215328467101</v>
      </c>
      <c r="F134" s="33">
        <v>40.011014492753603</v>
      </c>
      <c r="G134" s="33">
        <v>66.104681724845904</v>
      </c>
      <c r="H134" s="33">
        <v>81.056685714285706</v>
      </c>
      <c r="I134" s="33">
        <v>47.339648876404397</v>
      </c>
      <c r="J134" s="33">
        <v>43.278239247311802</v>
      </c>
      <c r="K134" s="33">
        <v>62.120161054172698</v>
      </c>
      <c r="L134" s="33">
        <v>56.51</v>
      </c>
      <c r="M134" s="33">
        <v>52.425976470588203</v>
      </c>
      <c r="N134" s="33">
        <v>63.845517241379298</v>
      </c>
      <c r="O134" s="10">
        <v>71.560920162381507</v>
      </c>
      <c r="P134" s="10">
        <v>69.568729689807896</v>
      </c>
      <c r="Q134" s="10">
        <v>85.213669871794806</v>
      </c>
      <c r="R134" s="10">
        <v>129.82906976744101</v>
      </c>
      <c r="S134" s="10">
        <v>148.48844202898499</v>
      </c>
      <c r="T134" s="10">
        <v>177.330510018214</v>
      </c>
      <c r="U134" s="10">
        <v>167.420351906158</v>
      </c>
      <c r="V134" s="10">
        <v>96.1639820359281</v>
      </c>
      <c r="W134" s="10">
        <v>72.195387596899195</v>
      </c>
      <c r="X134" s="10">
        <v>66.002846299810201</v>
      </c>
      <c r="Y134" s="10">
        <v>68.234196891191701</v>
      </c>
      <c r="Z134" s="10">
        <v>39.107096774193501</v>
      </c>
      <c r="AA134" s="9">
        <v>62.915510204081599</v>
      </c>
      <c r="AB134" s="9">
        <v>107.51979020979</v>
      </c>
      <c r="AC134" s="9">
        <v>72.994968553459103</v>
      </c>
      <c r="AD134" s="9">
        <v>91.181267605633806</v>
      </c>
      <c r="AE134" s="9">
        <v>102.42935064935</v>
      </c>
      <c r="AF134" s="9">
        <v>137.857399380804</v>
      </c>
      <c r="AG134" s="9">
        <v>170.36321839080401</v>
      </c>
      <c r="AH134" s="9">
        <v>303.203024691358</v>
      </c>
      <c r="AI134" s="9">
        <v>345.84314285714203</v>
      </c>
      <c r="AJ134" s="9">
        <v>187.886466666666</v>
      </c>
      <c r="AK134" s="9">
        <v>241.92872239747601</v>
      </c>
      <c r="AL134" s="9">
        <v>207.19607814761201</v>
      </c>
      <c r="AM134" s="11"/>
      <c r="AN134" s="8" t="str">
        <f t="shared" si="321"/>
        <v>COSTA RICA</v>
      </c>
      <c r="AO134" s="8">
        <f t="shared" si="322"/>
        <v>58104</v>
      </c>
      <c r="AP134" s="12">
        <f t="shared" si="306"/>
        <v>113.49</v>
      </c>
      <c r="AQ134" s="12">
        <f t="shared" si="307"/>
        <v>203.25</v>
      </c>
      <c r="AR134" s="12">
        <f t="shared" si="308"/>
        <v>193.38</v>
      </c>
      <c r="AS134" s="12">
        <f t="shared" si="309"/>
        <v>272.18</v>
      </c>
      <c r="AT134" s="12">
        <f t="shared" si="310"/>
        <v>245.9</v>
      </c>
      <c r="AU134" s="12">
        <f t="shared" si="311"/>
        <v>310.39</v>
      </c>
      <c r="AV134" s="12">
        <f t="shared" si="312"/>
        <v>463.35</v>
      </c>
      <c r="AW134" s="12">
        <f t="shared" si="313"/>
        <v>628.54999999999995</v>
      </c>
      <c r="AX134" s="12">
        <f t="shared" si="314"/>
        <v>755.09</v>
      </c>
      <c r="AY134" s="12">
        <f t="shared" si="315"/>
        <v>329.21</v>
      </c>
      <c r="AZ134" s="12">
        <f t="shared" si="316"/>
        <v>464.3</v>
      </c>
      <c r="BA134" s="12">
        <f t="shared" si="317"/>
        <v>484.3</v>
      </c>
      <c r="BC134" s="8" t="str">
        <f t="shared" si="302"/>
        <v>COSTA RICA</v>
      </c>
      <c r="BD134" s="8">
        <f t="shared" si="303"/>
        <v>58104</v>
      </c>
      <c r="BE134" s="14">
        <f t="shared" si="361"/>
        <v>4.7695438835982817E-2</v>
      </c>
      <c r="BF134" s="14">
        <f t="shared" si="362"/>
        <v>5.4599987104027817E-2</v>
      </c>
      <c r="BG134" s="14">
        <f t="shared" si="401"/>
        <v>4.834403857097614E-2</v>
      </c>
      <c r="BH134" s="14">
        <f t="shared" si="401"/>
        <v>6.7895039394843468E-2</v>
      </c>
      <c r="BI134" s="14">
        <f t="shared" si="401"/>
        <v>8.246165777165515E-2</v>
      </c>
      <c r="BJ134" s="14">
        <f t="shared" si="401"/>
        <v>0.10306835897869536</v>
      </c>
      <c r="BK134" s="14">
        <f t="shared" si="401"/>
        <v>0.10017554483851329</v>
      </c>
      <c r="BL134" s="14">
        <f t="shared" si="401"/>
        <v>0.11513777014239709</v>
      </c>
      <c r="BM134" s="14">
        <f t="shared" si="401"/>
        <v>0.1248955039221623</v>
      </c>
      <c r="BN134" s="14">
        <f t="shared" si="401"/>
        <v>8.0738887571251694E-2</v>
      </c>
      <c r="BO134" s="14">
        <f t="shared" si="401"/>
        <v>9.4314075020045657E-2</v>
      </c>
      <c r="BP134" s="14">
        <f t="shared" si="401"/>
        <v>8.0673697849449236E-2</v>
      </c>
      <c r="BR134" s="8" t="str">
        <f t="shared" si="304"/>
        <v>COSTA RICA</v>
      </c>
      <c r="BS134" s="8">
        <f t="shared" si="305"/>
        <v>58104</v>
      </c>
      <c r="BT134" s="14">
        <f t="shared" si="364"/>
        <v>1.1714820192892783</v>
      </c>
      <c r="BU134" s="14">
        <f t="shared" si="364"/>
        <v>1.8326049146087509</v>
      </c>
      <c r="BV134" s="14">
        <f t="shared" si="364"/>
        <v>1.9692835960449566</v>
      </c>
      <c r="BW134" s="14">
        <f t="shared" si="363"/>
        <v>1.9735755233511423</v>
      </c>
      <c r="BX134" s="14">
        <f t="shared" si="363"/>
        <v>1.4680378694529952</v>
      </c>
      <c r="BY134" s="14">
        <f t="shared" si="363"/>
        <v>1.4825691271762949</v>
      </c>
      <c r="BZ134" s="14">
        <f t="shared" si="363"/>
        <v>2.2770777619257938</v>
      </c>
      <c r="CA134" s="14">
        <f t="shared" si="363"/>
        <v>2.6874864774402485</v>
      </c>
      <c r="CB134" s="14">
        <f t="shared" si="363"/>
        <v>2.9762832877624579</v>
      </c>
      <c r="CC134" s="14">
        <f t="shared" si="363"/>
        <v>2.0073135648703402</v>
      </c>
      <c r="CD134" s="14">
        <f t="shared" si="363"/>
        <v>2.423549133227811</v>
      </c>
      <c r="CE134" s="14">
        <f t="shared" si="363"/>
        <v>2.9553488494593081</v>
      </c>
    </row>
    <row r="135" spans="1:83" x14ac:dyDescent="0.3">
      <c r="A135" s="8" t="s">
        <v>5</v>
      </c>
      <c r="B135" s="8">
        <v>58150</v>
      </c>
      <c r="C135" s="33">
        <v>49.073837953091598</v>
      </c>
      <c r="D135" s="33">
        <v>32.888051724137902</v>
      </c>
      <c r="E135" s="33">
        <v>27.5957116788321</v>
      </c>
      <c r="F135" s="33">
        <v>39.907318840579698</v>
      </c>
      <c r="G135" s="33">
        <v>66.146940451745294</v>
      </c>
      <c r="H135" s="33">
        <v>81.178419047619002</v>
      </c>
      <c r="I135" s="33">
        <v>47.362584269662896</v>
      </c>
      <c r="J135" s="33">
        <v>43.324301075268799</v>
      </c>
      <c r="K135" s="33">
        <v>62.499736456808101</v>
      </c>
      <c r="L135" s="33">
        <v>56.462220543806602</v>
      </c>
      <c r="M135" s="33">
        <v>52.502094117646998</v>
      </c>
      <c r="N135" s="33">
        <v>63.296931034482697</v>
      </c>
      <c r="O135" s="10">
        <v>71.529553450608901</v>
      </c>
      <c r="P135" s="10">
        <v>69.607636632200794</v>
      </c>
      <c r="Q135" s="10">
        <v>85.241148325358793</v>
      </c>
      <c r="R135" s="10">
        <v>130.28786469344601</v>
      </c>
      <c r="S135" s="10">
        <v>149.27161231884</v>
      </c>
      <c r="T135" s="10">
        <v>178.25936247723101</v>
      </c>
      <c r="U135" s="10">
        <v>168.07763157894701</v>
      </c>
      <c r="V135" s="10">
        <v>96.762260479041899</v>
      </c>
      <c r="W135" s="10">
        <v>72.537306201550294</v>
      </c>
      <c r="X135" s="10">
        <v>66.088937381404094</v>
      </c>
      <c r="Y135" s="10">
        <v>68.413212435233106</v>
      </c>
      <c r="Z135" s="10">
        <v>39.091687344913097</v>
      </c>
      <c r="AA135" s="9">
        <v>62.785578231292497</v>
      </c>
      <c r="AB135" s="9">
        <v>107.611538461538</v>
      </c>
      <c r="AC135" s="9">
        <v>73.2451572327044</v>
      </c>
      <c r="AD135" s="9">
        <v>91.618521126760498</v>
      </c>
      <c r="AE135" s="9">
        <v>102.77506493506399</v>
      </c>
      <c r="AF135" s="9">
        <v>137.92854489164</v>
      </c>
      <c r="AG135" s="9">
        <v>170.15488505747101</v>
      </c>
      <c r="AH135" s="9">
        <v>303.83979938271602</v>
      </c>
      <c r="AI135" s="9">
        <v>349.20381428571397</v>
      </c>
      <c r="AJ135" s="9">
        <v>189.27430000000001</v>
      </c>
      <c r="AK135" s="9">
        <v>243.88902208201799</v>
      </c>
      <c r="AL135" s="9">
        <v>209.21489146164899</v>
      </c>
      <c r="AM135" s="11"/>
      <c r="AN135" s="8" t="str">
        <f t="shared" si="321"/>
        <v>COSTA RICA</v>
      </c>
      <c r="AO135" s="8">
        <f t="shared" si="322"/>
        <v>58150</v>
      </c>
      <c r="AP135" s="12">
        <f t="shared" si="306"/>
        <v>113.28</v>
      </c>
      <c r="AQ135" s="12">
        <f t="shared" si="307"/>
        <v>203.55</v>
      </c>
      <c r="AR135" s="12">
        <f t="shared" si="308"/>
        <v>194.34</v>
      </c>
      <c r="AS135" s="12">
        <f t="shared" si="309"/>
        <v>274.8</v>
      </c>
      <c r="AT135" s="12">
        <f t="shared" si="310"/>
        <v>247.89</v>
      </c>
      <c r="AU135" s="12">
        <f t="shared" si="311"/>
        <v>312.14</v>
      </c>
      <c r="AV135" s="12">
        <f t="shared" si="312"/>
        <v>465.22</v>
      </c>
      <c r="AW135" s="12">
        <f t="shared" si="313"/>
        <v>630.99</v>
      </c>
      <c r="AX135" s="12">
        <f t="shared" si="314"/>
        <v>765.31</v>
      </c>
      <c r="AY135" s="12">
        <f t="shared" si="315"/>
        <v>332.77</v>
      </c>
      <c r="AZ135" s="12">
        <f t="shared" si="316"/>
        <v>469.75</v>
      </c>
      <c r="BA135" s="12">
        <f t="shared" si="317"/>
        <v>492.03</v>
      </c>
      <c r="BC135" s="8" t="str">
        <f t="shared" si="302"/>
        <v>COSTA RICA</v>
      </c>
      <c r="BD135" s="8">
        <f t="shared" si="303"/>
        <v>58150</v>
      </c>
      <c r="BE135" s="14">
        <f t="shared" si="361"/>
        <v>4.7523054070211984E-2</v>
      </c>
      <c r="BF135" s="14">
        <f t="shared" si="362"/>
        <v>5.4446770274579219E-2</v>
      </c>
      <c r="BG135" s="14">
        <f t="shared" si="401"/>
        <v>4.8220925087501545E-2</v>
      </c>
      <c r="BH135" s="14">
        <f t="shared" si="401"/>
        <v>6.7845884448128363E-2</v>
      </c>
      <c r="BI135" s="14">
        <f t="shared" si="401"/>
        <v>8.2456063356040291E-2</v>
      </c>
      <c r="BJ135" s="14">
        <f t="shared" si="401"/>
        <v>0.10297272215203633</v>
      </c>
      <c r="BK135" s="14">
        <f t="shared" si="401"/>
        <v>9.99223501066661E-2</v>
      </c>
      <c r="BL135" s="14">
        <f t="shared" si="401"/>
        <v>0.11503819720451296</v>
      </c>
      <c r="BM135" s="14">
        <f t="shared" si="401"/>
        <v>0.12548521578676142</v>
      </c>
      <c r="BN135" s="14">
        <f t="shared" si="401"/>
        <v>8.0805831053760172E-2</v>
      </c>
      <c r="BO135" s="14">
        <f t="shared" si="401"/>
        <v>9.4534670592617748E-2</v>
      </c>
      <c r="BP135" s="14">
        <f t="shared" si="401"/>
        <v>8.0748315867183854E-2</v>
      </c>
      <c r="BR135" s="8" t="str">
        <f t="shared" si="304"/>
        <v>COSTA RICA</v>
      </c>
      <c r="BS135" s="8">
        <f t="shared" si="305"/>
        <v>58150</v>
      </c>
      <c r="BT135" s="14">
        <f t="shared" si="364"/>
        <v>1.1676737670441755</v>
      </c>
      <c r="BU135" s="14">
        <f t="shared" si="364"/>
        <v>1.8312377262056638</v>
      </c>
      <c r="BV135" s="14">
        <f t="shared" si="364"/>
        <v>1.9740986458188017</v>
      </c>
      <c r="BW135" s="14">
        <f t="shared" si="363"/>
        <v>1.9839809451189692</v>
      </c>
      <c r="BX135" s="14">
        <f t="shared" si="363"/>
        <v>1.4725886844463303</v>
      </c>
      <c r="BY135" s="14">
        <f t="shared" si="363"/>
        <v>1.4848239989863155</v>
      </c>
      <c r="BZ135" s="14">
        <f t="shared" si="363"/>
        <v>2.2805508640937804</v>
      </c>
      <c r="CA135" s="14">
        <f t="shared" si="363"/>
        <v>2.6867529481057981</v>
      </c>
      <c r="CB135" s="14">
        <f t="shared" si="363"/>
        <v>2.9873644654476905</v>
      </c>
      <c r="CC135" s="14">
        <f t="shared" si="363"/>
        <v>2.0172157728551392</v>
      </c>
      <c r="CD135" s="14">
        <f t="shared" si="363"/>
        <v>2.4339985953832217</v>
      </c>
      <c r="CE135" s="14">
        <f t="shared" si="363"/>
        <v>2.9847472226232661</v>
      </c>
    </row>
    <row r="136" spans="1:83" x14ac:dyDescent="0.3">
      <c r="A136" s="8" t="s">
        <v>5</v>
      </c>
      <c r="B136" s="8">
        <v>58200</v>
      </c>
      <c r="C136" s="33">
        <v>49.217505330490397</v>
      </c>
      <c r="D136" s="33">
        <v>32.969793103448197</v>
      </c>
      <c r="E136" s="33">
        <v>27.601970802919698</v>
      </c>
      <c r="F136" s="33">
        <v>39.91375</v>
      </c>
      <c r="G136" s="33">
        <v>66.139856262833604</v>
      </c>
      <c r="H136" s="33">
        <v>81.110876190476105</v>
      </c>
      <c r="I136" s="33">
        <v>47.474157303370703</v>
      </c>
      <c r="J136" s="33">
        <v>43.4649327956989</v>
      </c>
      <c r="K136" s="33">
        <v>62.658535871156602</v>
      </c>
      <c r="L136" s="33">
        <v>56.643595166163102</v>
      </c>
      <c r="M136" s="33">
        <v>52.714282352941098</v>
      </c>
      <c r="N136" s="33">
        <v>63.5741724137931</v>
      </c>
      <c r="O136" s="10">
        <v>71.796292286874106</v>
      </c>
      <c r="P136" s="10">
        <v>69.832998522895096</v>
      </c>
      <c r="Q136" s="10">
        <v>85.338118022328501</v>
      </c>
      <c r="R136" s="10">
        <v>129.99004228329801</v>
      </c>
      <c r="S136" s="10">
        <v>148.822192028985</v>
      </c>
      <c r="T136" s="10">
        <v>177.673679417122</v>
      </c>
      <c r="U136" s="10">
        <v>168.11529239766</v>
      </c>
      <c r="V136" s="10">
        <v>97.141616766466996</v>
      </c>
      <c r="W136" s="10">
        <v>72.790290697674394</v>
      </c>
      <c r="X136" s="10">
        <v>66.257381404174495</v>
      </c>
      <c r="Y136" s="10">
        <v>68.615259067357499</v>
      </c>
      <c r="Z136" s="10">
        <v>39.3046650124069</v>
      </c>
      <c r="AA136" s="9">
        <v>63.031904761904698</v>
      </c>
      <c r="AB136" s="9">
        <v>107.81</v>
      </c>
      <c r="AC136" s="9">
        <v>73.311572327044004</v>
      </c>
      <c r="AD136" s="9">
        <v>91.490633802816902</v>
      </c>
      <c r="AE136" s="9">
        <v>102.76922077922001</v>
      </c>
      <c r="AF136" s="9">
        <v>138.06690402476701</v>
      </c>
      <c r="AG136" s="9">
        <v>170.46109195402201</v>
      </c>
      <c r="AH136" s="9">
        <v>303.75608024691297</v>
      </c>
      <c r="AI136" s="9">
        <v>350.10635714285701</v>
      </c>
      <c r="AJ136" s="9">
        <v>189.79405</v>
      </c>
      <c r="AK136" s="9">
        <v>244.15861198738099</v>
      </c>
      <c r="AL136" s="9">
        <v>209.51186685962301</v>
      </c>
      <c r="AM136" s="11"/>
      <c r="AN136" s="8" t="str">
        <f t="shared" si="321"/>
        <v>COSTA RICA</v>
      </c>
      <c r="AO136" s="8">
        <f t="shared" si="322"/>
        <v>58200</v>
      </c>
      <c r="AP136" s="12">
        <f t="shared" si="306"/>
        <v>113.77</v>
      </c>
      <c r="AQ136" s="12">
        <f t="shared" si="307"/>
        <v>204.04</v>
      </c>
      <c r="AR136" s="12">
        <f t="shared" si="308"/>
        <v>194.68</v>
      </c>
      <c r="AS136" s="12">
        <f t="shared" si="309"/>
        <v>273.89999999999998</v>
      </c>
      <c r="AT136" s="12">
        <f t="shared" si="310"/>
        <v>247.19</v>
      </c>
      <c r="AU136" s="12">
        <f t="shared" si="311"/>
        <v>311.57</v>
      </c>
      <c r="AV136" s="12">
        <f t="shared" si="312"/>
        <v>465.24</v>
      </c>
      <c r="AW136" s="12">
        <f t="shared" si="313"/>
        <v>630.36</v>
      </c>
      <c r="AX136" s="12">
        <f t="shared" si="314"/>
        <v>767.1</v>
      </c>
      <c r="AY136" s="12">
        <f t="shared" si="315"/>
        <v>333.74</v>
      </c>
      <c r="AZ136" s="12">
        <f t="shared" si="316"/>
        <v>469.94</v>
      </c>
      <c r="BA136" s="12">
        <f t="shared" si="317"/>
        <v>491.64</v>
      </c>
      <c r="BC136" s="8" t="str">
        <f t="shared" si="302"/>
        <v>COSTA RICA</v>
      </c>
      <c r="BD136" s="8">
        <f t="shared" si="303"/>
        <v>58200</v>
      </c>
      <c r="BE136" s="14">
        <f t="shared" si="361"/>
        <v>4.7637908243588205E-2</v>
      </c>
      <c r="BF136" s="14">
        <f t="shared" si="362"/>
        <v>5.4514464139706169E-2</v>
      </c>
      <c r="BG136" s="14">
        <f t="shared" si="401"/>
        <v>4.8208892842847427E-2</v>
      </c>
      <c r="BH136" s="14">
        <f t="shared" si="401"/>
        <v>6.7658649587018879E-2</v>
      </c>
      <c r="BI136" s="14">
        <f t="shared" si="401"/>
        <v>8.2240730679674315E-2</v>
      </c>
      <c r="BJ136" s="14">
        <f t="shared" si="401"/>
        <v>0.10271999387055575</v>
      </c>
      <c r="BK136" s="14">
        <f t="shared" si="401"/>
        <v>9.9924312510447616E-2</v>
      </c>
      <c r="BL136" s="14">
        <f t="shared" si="401"/>
        <v>0.11501766089654077</v>
      </c>
      <c r="BM136" s="14">
        <f t="shared" si="401"/>
        <v>0.12567983381209041</v>
      </c>
      <c r="BN136" s="14">
        <f t="shared" si="401"/>
        <v>8.0937162842776661E-2</v>
      </c>
      <c r="BO136" s="14">
        <f t="shared" si="401"/>
        <v>9.4601997716164579E-2</v>
      </c>
      <c r="BP136" s="14">
        <f t="shared" si="401"/>
        <v>8.0858392858589201E-2</v>
      </c>
      <c r="BR136" s="8" t="str">
        <f t="shared" si="304"/>
        <v>COSTA RICA</v>
      </c>
      <c r="BS136" s="8">
        <f t="shared" si="305"/>
        <v>58200</v>
      </c>
      <c r="BT136" s="14">
        <f t="shared" si="364"/>
        <v>1.1683411134205421</v>
      </c>
      <c r="BU136" s="14">
        <f t="shared" si="364"/>
        <v>1.8309581520411851</v>
      </c>
      <c r="BV136" s="14">
        <f t="shared" si="364"/>
        <v>1.9754059244897682</v>
      </c>
      <c r="BW136" s="14">
        <f t="shared" si="363"/>
        <v>1.9803007463777837</v>
      </c>
      <c r="BX136" s="14">
        <f t="shared" si="363"/>
        <v>1.4703320031322935</v>
      </c>
      <c r="BY136" s="14">
        <f t="shared" si="363"/>
        <v>1.4837925597318291</v>
      </c>
      <c r="BZ136" s="14">
        <f t="shared" si="363"/>
        <v>2.2775747210266886</v>
      </c>
      <c r="CA136" s="14">
        <f t="shared" si="363"/>
        <v>2.6809415251216251</v>
      </c>
      <c r="CB136" s="14">
        <f t="shared" si="363"/>
        <v>2.9857463280272332</v>
      </c>
      <c r="CC136" s="14">
        <f t="shared" si="363"/>
        <v>2.017110423836133</v>
      </c>
      <c r="CD136" s="14">
        <f t="shared" si="363"/>
        <v>2.4300082480868701</v>
      </c>
      <c r="CE136" s="14">
        <f t="shared" si="363"/>
        <v>2.9743534826731479</v>
      </c>
    </row>
    <row r="137" spans="1:83" x14ac:dyDescent="0.3">
      <c r="A137" s="8" t="s">
        <v>5</v>
      </c>
      <c r="B137" s="8">
        <v>58350</v>
      </c>
      <c r="C137" s="33">
        <v>48.620653594771198</v>
      </c>
      <c r="D137" s="33">
        <v>32.750103448275802</v>
      </c>
      <c r="E137" s="33">
        <v>27.5086313868613</v>
      </c>
      <c r="F137" s="33">
        <v>39.888478260869498</v>
      </c>
      <c r="G137" s="33">
        <v>65.901601642710403</v>
      </c>
      <c r="H137" s="33">
        <v>81.030761904761903</v>
      </c>
      <c r="I137" s="33">
        <v>47.204634831460602</v>
      </c>
      <c r="J137" s="33">
        <v>43.210389784946202</v>
      </c>
      <c r="K137" s="33">
        <v>62.180366032210799</v>
      </c>
      <c r="L137" s="33">
        <v>56.261450151057403</v>
      </c>
      <c r="M137" s="33">
        <v>52.283764705882298</v>
      </c>
      <c r="N137" s="33">
        <v>62.883172413793098</v>
      </c>
      <c r="O137" s="10">
        <v>71.054871447902499</v>
      </c>
      <c r="P137" s="10">
        <v>69.500546528803497</v>
      </c>
      <c r="Q137" s="10">
        <v>85.849154704944098</v>
      </c>
      <c r="R137" s="10">
        <v>131.53780126849799</v>
      </c>
      <c r="S137" s="10">
        <v>150.70996376811499</v>
      </c>
      <c r="T137" s="10">
        <v>180.08981785063699</v>
      </c>
      <c r="U137" s="10">
        <v>168.435248538011</v>
      </c>
      <c r="V137" s="10">
        <v>96.742994011975995</v>
      </c>
      <c r="W137" s="10">
        <v>72.589728682170502</v>
      </c>
      <c r="X137" s="10">
        <v>66.019905123339598</v>
      </c>
      <c r="Y137" s="10">
        <v>68.071658031088006</v>
      </c>
      <c r="Z137" s="10">
        <v>38.744342431761702</v>
      </c>
      <c r="AA137" s="9">
        <v>62.548775510204003</v>
      </c>
      <c r="AB137" s="9">
        <v>106.900349650349</v>
      </c>
      <c r="AC137" s="9">
        <v>73.436383647798706</v>
      </c>
      <c r="AD137" s="9">
        <v>92.334929577464706</v>
      </c>
      <c r="AE137" s="9">
        <v>102.03961038961</v>
      </c>
      <c r="AF137" s="9">
        <v>136.74287066246001</v>
      </c>
      <c r="AG137" s="9">
        <v>169.38212643678099</v>
      </c>
      <c r="AH137" s="9">
        <v>306.07648148148098</v>
      </c>
      <c r="AI137" s="9">
        <v>351.16655714285702</v>
      </c>
      <c r="AJ137" s="9">
        <v>190.04061666666601</v>
      </c>
      <c r="AK137" s="9">
        <v>244.68832807570899</v>
      </c>
      <c r="AL137" s="9">
        <v>210.423545586107</v>
      </c>
      <c r="AM137" s="11"/>
      <c r="AN137" s="8" t="str">
        <f t="shared" si="321"/>
        <v>COSTA RICA</v>
      </c>
      <c r="AO137" s="8">
        <f t="shared" si="322"/>
        <v>58350</v>
      </c>
      <c r="AP137" s="12">
        <f t="shared" si="306"/>
        <v>112.93</v>
      </c>
      <c r="AQ137" s="12">
        <f t="shared" si="307"/>
        <v>202.61</v>
      </c>
      <c r="AR137" s="12">
        <f t="shared" si="308"/>
        <v>196.57</v>
      </c>
      <c r="AS137" s="12">
        <f t="shared" si="309"/>
        <v>279.2</v>
      </c>
      <c r="AT137" s="12">
        <f t="shared" si="310"/>
        <v>249.96</v>
      </c>
      <c r="AU137" s="12">
        <f t="shared" si="311"/>
        <v>313.98</v>
      </c>
      <c r="AV137" s="12">
        <f t="shared" si="312"/>
        <v>466.07</v>
      </c>
      <c r="AW137" s="12">
        <f t="shared" si="313"/>
        <v>637.77</v>
      </c>
      <c r="AX137" s="12">
        <f t="shared" si="314"/>
        <v>772.31</v>
      </c>
      <c r="AY137" s="12">
        <f t="shared" si="315"/>
        <v>334.93</v>
      </c>
      <c r="AZ137" s="12">
        <f t="shared" si="316"/>
        <v>473.07</v>
      </c>
      <c r="BA137" s="12">
        <f t="shared" si="317"/>
        <v>499.43</v>
      </c>
      <c r="BC137" s="8" t="str">
        <f t="shared" ref="BC137:BC140" si="437">+A137</f>
        <v>COSTA RICA</v>
      </c>
      <c r="BD137" s="8">
        <f t="shared" ref="BD137:BD140" si="438">+B137</f>
        <v>58350</v>
      </c>
      <c r="BE137" s="14">
        <f t="shared" ref="BE137" si="439">(+C137+O137+AA137)/(SUM($C137:$N137)+SUM($O137:$Z137)+SUM($AA137:$AL137))</f>
        <v>4.7149118733874389E-2</v>
      </c>
      <c r="BF137" s="14">
        <f t="shared" ref="BF137" si="440">(+D137+P137+AB137)/(SUM($C137:$N137)+SUM($O137:$Z137)+SUM($AA137:$AL137))</f>
        <v>5.4116192433295109E-2</v>
      </c>
      <c r="BG137" s="14">
        <f t="shared" si="401"/>
        <v>4.8331536799025444E-2</v>
      </c>
      <c r="BH137" s="14">
        <f t="shared" si="401"/>
        <v>6.8246158870340135E-2</v>
      </c>
      <c r="BI137" s="14">
        <f t="shared" si="401"/>
        <v>8.244851030800758E-2</v>
      </c>
      <c r="BJ137" s="14">
        <f t="shared" si="401"/>
        <v>0.1029440695160036</v>
      </c>
      <c r="BK137" s="14">
        <f t="shared" si="401"/>
        <v>9.9621446757822502E-2</v>
      </c>
      <c r="BL137" s="14">
        <f t="shared" si="401"/>
        <v>0.11540675427514117</v>
      </c>
      <c r="BM137" s="14">
        <f t="shared" si="401"/>
        <v>0.12573232453653937</v>
      </c>
      <c r="BN137" s="14">
        <f t="shared" si="401"/>
        <v>8.0810878096765529E-2</v>
      </c>
      <c r="BO137" s="14">
        <f t="shared" si="401"/>
        <v>9.445222781980965E-2</v>
      </c>
      <c r="BP137" s="14">
        <f t="shared" si="401"/>
        <v>8.0740781853375507E-2</v>
      </c>
      <c r="BR137" s="8" t="str">
        <f t="shared" ref="BR137:BR140" si="441">+A137</f>
        <v>COSTA RICA</v>
      </c>
      <c r="BS137" s="8">
        <f t="shared" ref="BS137:BS140" si="442">+B137</f>
        <v>58350</v>
      </c>
      <c r="BT137" s="14">
        <f t="shared" si="364"/>
        <v>1.1708508415062251</v>
      </c>
      <c r="BU137" s="14">
        <f t="shared" si="364"/>
        <v>1.8301349105868248</v>
      </c>
      <c r="BV137" s="14">
        <f t="shared" si="364"/>
        <v>1.9881098815908005</v>
      </c>
      <c r="BW137" s="14">
        <f t="shared" si="363"/>
        <v>1.9998019845541317</v>
      </c>
      <c r="BX137" s="14">
        <f t="shared" si="363"/>
        <v>1.4819766389607896</v>
      </c>
      <c r="BY137" s="14">
        <f t="shared" si="363"/>
        <v>1.4908953836487742</v>
      </c>
      <c r="BZ137" s="14">
        <f t="shared" si="363"/>
        <v>2.2869073170638683</v>
      </c>
      <c r="CA137" s="14">
        <f t="shared" si="363"/>
        <v>2.7013465013698261</v>
      </c>
      <c r="CB137" s="14">
        <f t="shared" si="363"/>
        <v>3.0025476436683736</v>
      </c>
      <c r="CC137" s="14">
        <f t="shared" si="363"/>
        <v>2.0259917372666236</v>
      </c>
      <c r="CD137" s="14">
        <f t="shared" si="363"/>
        <v>2.4482676654811826</v>
      </c>
      <c r="CE137" s="14">
        <f t="shared" si="363"/>
        <v>3.0236050579634481</v>
      </c>
    </row>
    <row r="138" spans="1:83" x14ac:dyDescent="0.3">
      <c r="A138" t="s">
        <v>5</v>
      </c>
      <c r="B138" s="8">
        <v>58450</v>
      </c>
      <c r="C138" s="33">
        <v>49.144648187633202</v>
      </c>
      <c r="D138" s="33">
        <v>32.956810344827502</v>
      </c>
      <c r="E138" s="33">
        <v>27.659270072992701</v>
      </c>
      <c r="F138" s="33">
        <v>39.996630434782602</v>
      </c>
      <c r="G138" s="33">
        <v>66.264394250513305</v>
      </c>
      <c r="H138" s="33">
        <v>81.273580952380897</v>
      </c>
      <c r="I138" s="33">
        <v>47.489325842696601</v>
      </c>
      <c r="J138" s="33">
        <v>43.441733870967703</v>
      </c>
      <c r="K138" s="33">
        <v>62.615856515373302</v>
      </c>
      <c r="L138" s="33">
        <v>56.601012084592099</v>
      </c>
      <c r="M138" s="33">
        <v>52.649694117647002</v>
      </c>
      <c r="N138" s="33">
        <v>63.508827586206799</v>
      </c>
      <c r="O138" s="10">
        <v>71.870041152263298</v>
      </c>
      <c r="P138" s="10">
        <v>69.765347119645398</v>
      </c>
      <c r="Q138" s="10">
        <v>85.428516746411404</v>
      </c>
      <c r="R138" s="10">
        <v>130.34854122621499</v>
      </c>
      <c r="S138" s="10">
        <v>149.205108695652</v>
      </c>
      <c r="T138" s="10">
        <v>178.24293260473499</v>
      </c>
      <c r="U138" s="10">
        <v>168.289605263157</v>
      </c>
      <c r="V138" s="10">
        <v>96.972290419161595</v>
      </c>
      <c r="W138" s="10">
        <v>72.683255813953394</v>
      </c>
      <c r="X138" s="10">
        <v>66.273662239089106</v>
      </c>
      <c r="Y138" s="10">
        <v>68.607253886010298</v>
      </c>
      <c r="Z138" s="10">
        <v>39.226029776674899</v>
      </c>
      <c r="AA138" s="9">
        <v>63.172789115646196</v>
      </c>
      <c r="AB138" s="9">
        <v>107.76853146853099</v>
      </c>
      <c r="AC138" s="9">
        <v>73.346823899371003</v>
      </c>
      <c r="AD138" s="9">
        <v>91.636197183098503</v>
      </c>
      <c r="AE138" s="9">
        <v>102.90012987012901</v>
      </c>
      <c r="AF138" s="9">
        <v>138.178235294117</v>
      </c>
      <c r="AG138" s="9">
        <v>170.52494252873501</v>
      </c>
      <c r="AH138" s="9">
        <v>304.16476851851797</v>
      </c>
      <c r="AI138" s="9">
        <v>349.506714285714</v>
      </c>
      <c r="AJ138" s="9">
        <v>189.562383333333</v>
      </c>
      <c r="AK138" s="9">
        <v>244.167255520504</v>
      </c>
      <c r="AL138" s="9">
        <v>209.35157742402299</v>
      </c>
      <c r="AM138" s="11"/>
      <c r="AN138" s="8" t="str">
        <f t="shared" si="321"/>
        <v>COSTA RICA</v>
      </c>
      <c r="AO138" s="8">
        <f t="shared" si="322"/>
        <v>58450</v>
      </c>
      <c r="AP138" s="12">
        <f t="shared" ref="AP138" si="443">TRUNC(+SUM($AA138:$AL138)*((+C138+O138+AA138)/(SUM($C138:$N138)+SUM($O138:$Z138)+SUM($AA138:$AL138)))*(1+0.5*((+O138-C138)/C138 +(AA138-O138)/O138)),2)</f>
        <v>114.05</v>
      </c>
      <c r="AQ138" s="12">
        <f t="shared" ref="AQ138" si="444">TRUNC(+SUM($AA138:$AL138)*((+D138+P138+AB138)/(SUM($C138:$N138)+SUM($O138:$Z138)+SUM($AA138:$AL138)))*(1+0.5*((+P138-D138)/D138 +(AB138-P138)/P138)),2)</f>
        <v>203.83</v>
      </c>
      <c r="AR138" s="12">
        <f t="shared" ref="AR138" si="445">TRUNC(+SUM($AA138:$AL138)*((+E138+Q138+AC138)/(SUM($C138:$N138)+SUM($O138:$Z138)+SUM($AA138:$AL138)))*(1+0.5*((+Q138-E138)/E138 +(AC138-Q138)/Q138)),2)</f>
        <v>194.62</v>
      </c>
      <c r="AS138" s="12">
        <f t="shared" ref="AS138" si="446">TRUNC(+SUM($AA138:$AL138)*((+F138+R138+AD138)/(SUM($C138:$N138)+SUM($O138:$Z138)+SUM($AA138:$AL138)))*(1+0.5*((+R138-F138)/F138 +(AD138-R138)/R138)),2)</f>
        <v>274.51</v>
      </c>
      <c r="AT138" s="12">
        <f t="shared" ref="AT138" si="447">TRUNC(+SUM($AA138:$AL138)*((+G138+S138+AE138)/(SUM($C138:$N138)+SUM($O138:$Z138)+SUM($AA138:$AL138)))*(1+0.5*((+S138-G138)/G138 +(AE138-S138)/S138)),2)</f>
        <v>247.66</v>
      </c>
      <c r="AU138" s="12">
        <f t="shared" ref="AU138" si="448">TRUNC(+SUM($AA138:$AL138)*((+H138+T138+AF138)/(SUM($C138:$N138)+SUM($O138:$Z138)+SUM($AA138:$AL138)))*(1+0.5*((+T138-H138)/H138 +(AF138-T138)/T138)),2)</f>
        <v>312.20999999999998</v>
      </c>
      <c r="AV138" s="12">
        <f t="shared" ref="AV138" si="449">TRUNC(+SUM($AA138:$AL138)*((+I138+U138+AG138)/(SUM($C138:$N138)+SUM($O138:$Z138)+SUM($AA138:$AL138)))*(1+0.5*((+U138-I138)/I138 +(AG138-U138)/U138)),2)</f>
        <v>465.57</v>
      </c>
      <c r="AW138" s="12">
        <f t="shared" ref="AW138" si="450">TRUNC(+SUM($AA138:$AL138)*((+J138+V138+AH138)/(SUM($C138:$N138)+SUM($O138:$Z138)+SUM($AA138:$AL138)))*(1+0.5*((+V138-J138)/J138 +(AH138-V138)/V138)),2)</f>
        <v>631.26</v>
      </c>
      <c r="AX138" s="12">
        <f t="shared" ref="AX138" si="451">TRUNC(+SUM($AA138:$AL138)*((+K138+W138+AI138)/(SUM($C138:$N138)+SUM($O138:$Z138)+SUM($AA138:$AL138)))*(1+0.5*((+W138-K138)/K138 +(AI138-W138)/W138)),2)</f>
        <v>765.39</v>
      </c>
      <c r="AY138" s="12">
        <f t="shared" ref="AY138" si="452">TRUNC(+SUM($AA138:$AL138)*((+L138+X138+AJ138)/(SUM($C138:$N138)+SUM($O138:$Z138)+SUM($AA138:$AL138)))*(1+0.5*((+X138-L138)/L138 +(AJ138-X138)/X138)),2)</f>
        <v>333.1</v>
      </c>
      <c r="AZ138" s="12">
        <f t="shared" ref="AZ138" si="453">TRUNC(+SUM($AA138:$AL138)*((+M138+Y138+AK138)/(SUM($C138:$N138)+SUM($O138:$Z138)+SUM($AA138:$AL138)))*(1+0.5*((+Y138-M138)/M138 +(AK138-Y138)/Y138)),2)</f>
        <v>469.89</v>
      </c>
      <c r="BA138" s="12">
        <f t="shared" ref="BA138" si="454">TRUNC(+SUM($AA138:$AL138)*((+N138+Z138+AL138)/(SUM($C138:$N138)+SUM($O138:$Z138)+SUM($AA138:$AL138)))*(1+0.5*((+Z138-N138)/N138 +(AL138-Z138)/Z138)),2)</f>
        <v>491.49</v>
      </c>
      <c r="BC138" s="8" t="str">
        <f t="shared" si="437"/>
        <v>COSTA RICA</v>
      </c>
      <c r="BD138" s="8">
        <f t="shared" si="438"/>
        <v>58450</v>
      </c>
      <c r="BE138" s="14">
        <f t="shared" ref="BE138:BE139" si="455">(+C138+O138+AA138)/(SUM($C138:$N138)+SUM($O138:$Z138)+SUM($AA138:$AL138))</f>
        <v>4.7657765007441941E-2</v>
      </c>
      <c r="BF138" s="14">
        <f t="shared" ref="BF138:BF139" si="456">(+D138+P138+AB138)/(SUM($C138:$N138)+SUM($O138:$Z138)+SUM($AA138:$AL138))</f>
        <v>5.4463614321344674E-2</v>
      </c>
      <c r="BG138" s="14">
        <f t="shared" ref="BG138:BG139" si="457">(+E138+Q138+AC138)/(SUM($C138:$N138)+SUM($O138:$Z138)+SUM($AA138:$AL138))</f>
        <v>4.8239201390847447E-2</v>
      </c>
      <c r="BH138" s="14">
        <f t="shared" ref="BH138:BH139" si="458">(+F138+R138+AD138)/(SUM($C138:$N138)+SUM($O138:$Z138)+SUM($AA138:$AL138))</f>
        <v>6.7786619467259349E-2</v>
      </c>
      <c r="BI138" s="14">
        <f t="shared" ref="BI138:BI139" si="459">(+G138+S138+AE138)/(SUM($C138:$N138)+SUM($O138:$Z138)+SUM($AA138:$AL138))</f>
        <v>8.2376854678135908E-2</v>
      </c>
      <c r="BJ138" s="14">
        <f t="shared" ref="BJ138:BJ139" si="460">(+H138+T138+AF138)/(SUM($C138:$N138)+SUM($O138:$Z138)+SUM($AA138:$AL138))</f>
        <v>0.10290190758010968</v>
      </c>
      <c r="BK138" s="14">
        <f t="shared" ref="BK138:BK139" si="461">(+I138+U138+AG138)/(SUM($C138:$N138)+SUM($O138:$Z138)+SUM($AA138:$AL138))</f>
        <v>9.995456469417642E-2</v>
      </c>
      <c r="BL138" s="14">
        <f t="shared" ref="BL138:BL139" si="462">(+J138+V138+AH138)/(SUM($C138:$N138)+SUM($O138:$Z138)+SUM($AA138:$AL138))</f>
        <v>0.11503296430696718</v>
      </c>
      <c r="BM138" s="14">
        <f t="shared" ref="BM138:BM139" si="463">(+K138+W138+AI138)/(SUM($C138:$N138)+SUM($O138:$Z138)+SUM($AA138:$AL138))</f>
        <v>0.12544154658501958</v>
      </c>
      <c r="BN138" s="14">
        <f t="shared" ref="BN138:BN139" si="464">(+L138+X138+AJ138)/(SUM($C138:$N138)+SUM($O138:$Z138)+SUM($AA138:$AL138))</f>
        <v>8.0841824853086192E-2</v>
      </c>
      <c r="BO138" s="14">
        <f t="shared" ref="BO138:BO139" si="465">(+M138+Y138+AK138)/(SUM($C138:$N138)+SUM($O138:$Z138)+SUM($AA138:$AL138))</f>
        <v>9.4552034511888067E-2</v>
      </c>
      <c r="BP138" s="14">
        <f t="shared" ref="BP138:BP139" si="466">(+N138+Z138+AL138)/(SUM($C138:$N138)+SUM($O138:$Z138)+SUM($AA138:$AL138))</f>
        <v>8.075110260372359E-2</v>
      </c>
      <c r="BR138" s="8" t="str">
        <f t="shared" si="441"/>
        <v>COSTA RICA</v>
      </c>
      <c r="BS138" s="8">
        <f t="shared" si="442"/>
        <v>58450</v>
      </c>
      <c r="BT138" s="14">
        <f t="shared" ref="BT138:BT140" si="467">(1+0.5*((+O138-C138)/C138 +(AA138-O138)/O138))</f>
        <v>1.1707024370113237</v>
      </c>
      <c r="BU138" s="14">
        <f t="shared" ref="BU138:BU140" si="468">(1+0.5*((+P138-D138)/D138 +(AB138-P138)/P138))</f>
        <v>1.8308003031789508</v>
      </c>
      <c r="BV138" s="14">
        <f t="shared" ref="BV138:BV140" si="469">(1+0.5*((+Q138-E138)/E138 +(AC138-Q138)/Q138))</f>
        <v>1.9735894265561891</v>
      </c>
      <c r="BW138" s="14">
        <f t="shared" ref="BW138:BW140" si="470">(1+0.5*((+R138-F138)/F138 +(AD138-R138)/R138))</f>
        <v>1.9809985308163549</v>
      </c>
      <c r="BX138" s="14">
        <f t="shared" ref="BX138:BX140" si="471">(1+0.5*((+S138-G138)/G138 +(AE138-S138)/S138))</f>
        <v>1.4706594508802175</v>
      </c>
      <c r="BY138" s="14">
        <f t="shared" ref="BY138:BY140" si="472">(1+0.5*((+T138-H138)/H138 +(AF138-T138)/T138))</f>
        <v>1.4841734347275586</v>
      </c>
      <c r="BZ138" s="14">
        <f t="shared" ref="BZ138:BZ140" si="473">(1+0.5*((+U138-I138)/I138 +(AG138-U138)/U138))</f>
        <v>2.2785090424692673</v>
      </c>
      <c r="CA138" s="14">
        <f t="shared" ref="CA138:CA140" si="474">(1+0.5*((+V138-J138)/J138 +(AH138-V138)/V138))</f>
        <v>2.6844266581750538</v>
      </c>
      <c r="CB138" s="14">
        <f t="shared" ref="CB138:CB140" si="475">(1+0.5*((+W138-K138)/K138 +(AI138-W138)/W138))</f>
        <v>2.9847040045043371</v>
      </c>
      <c r="CC138" s="14">
        <f t="shared" ref="CC138:CC140" si="476">(1+0.5*((+X138-L138)/L138 +(AJ138-X138)/X138))</f>
        <v>2.0155946081863911</v>
      </c>
      <c r="CD138" s="14">
        <f t="shared" ref="CD138:CD140" si="477">(1+0.5*((+Y138-M138)/M138 +(AK138-Y138)/Y138))</f>
        <v>2.4310012145470807</v>
      </c>
      <c r="CE138" s="14">
        <f t="shared" ref="CE138:CE140" si="478">(1+0.5*((+Z138-N138)/N138 +(AL138-Z138)/Z138))</f>
        <v>2.9773522073167626</v>
      </c>
    </row>
    <row r="139" spans="1:83" x14ac:dyDescent="0.3">
      <c r="A139" s="8" t="s">
        <v>5</v>
      </c>
      <c r="B139" s="8">
        <v>58500</v>
      </c>
      <c r="C139" s="33">
        <v>49.044456289978598</v>
      </c>
      <c r="D139" s="33">
        <v>32.871689655172403</v>
      </c>
      <c r="E139" s="33">
        <v>27.589087591240801</v>
      </c>
      <c r="F139" s="33">
        <v>39.8949637681159</v>
      </c>
      <c r="G139" s="33">
        <v>66.133860369609806</v>
      </c>
      <c r="H139" s="33">
        <v>81.165695238095196</v>
      </c>
      <c r="I139" s="33">
        <v>47.3389325842696</v>
      </c>
      <c r="J139" s="33">
        <v>43.298965053763403</v>
      </c>
      <c r="K139" s="33">
        <v>62.469531478770101</v>
      </c>
      <c r="L139" s="33">
        <v>56.427930513595101</v>
      </c>
      <c r="M139" s="33">
        <v>52.465882352941101</v>
      </c>
      <c r="N139" s="33">
        <v>63.254310344827502</v>
      </c>
      <c r="O139" s="10">
        <v>71.488227334235404</v>
      </c>
      <c r="P139" s="10">
        <v>69.561240768094507</v>
      </c>
      <c r="Q139" s="10">
        <v>85.183652312599605</v>
      </c>
      <c r="R139" s="10">
        <v>130.24621564482001</v>
      </c>
      <c r="S139" s="10">
        <v>149.20371376811499</v>
      </c>
      <c r="T139" s="10">
        <v>178.21610200364199</v>
      </c>
      <c r="U139" s="10">
        <v>167.994108187134</v>
      </c>
      <c r="V139" s="10">
        <v>96.682410179640698</v>
      </c>
      <c r="W139" s="10">
        <v>72.479496124031002</v>
      </c>
      <c r="X139" s="10">
        <v>66.049943074003707</v>
      </c>
      <c r="Y139" s="10">
        <v>68.376191709844505</v>
      </c>
      <c r="Z139" s="10">
        <v>39.062754342431703</v>
      </c>
      <c r="AA139" s="9">
        <v>62.741768707482898</v>
      </c>
      <c r="AB139" s="9">
        <v>107.574615384615</v>
      </c>
      <c r="AC139" s="9">
        <v>73.208867924528306</v>
      </c>
      <c r="AD139" s="9">
        <v>91.583661971830907</v>
      </c>
      <c r="AE139" s="9">
        <v>102.75961038961</v>
      </c>
      <c r="AF139" s="9">
        <v>137.90377708978301</v>
      </c>
      <c r="AG139" s="9">
        <v>170.10528735632101</v>
      </c>
      <c r="AH139" s="9">
        <v>303.71367283950599</v>
      </c>
      <c r="AI139" s="9">
        <v>348.91167142857103</v>
      </c>
      <c r="AJ139" s="9">
        <v>189.1189</v>
      </c>
      <c r="AK139" s="9">
        <v>243.771372239747</v>
      </c>
      <c r="AL139" s="9">
        <v>209.07916063675799</v>
      </c>
      <c r="AM139" s="11"/>
      <c r="AN139" s="8" t="str">
        <f t="shared" si="321"/>
        <v>COSTA RICA</v>
      </c>
      <c r="AO139" s="8">
        <f t="shared" si="322"/>
        <v>58500</v>
      </c>
      <c r="AP139" s="12">
        <f t="shared" ref="AP139" si="479">TRUNC(+SUM($AA139:$AL139)*((+C139+O139+AA139)/(SUM($C139:$N139)+SUM($O139:$Z139)+SUM($AA139:$AL139)))*(1+0.5*((+O139-C139)/C139 +(AA139-O139)/O139)),2)</f>
        <v>113.21</v>
      </c>
      <c r="AQ139" s="12">
        <f t="shared" ref="AQ139" si="480">TRUNC(+SUM($AA139:$AL139)*((+D139+P139+AB139)/(SUM($C139:$N139)+SUM($O139:$Z139)+SUM($AA139:$AL139)))*(1+0.5*((+P139-D139)/D139 +(AB139-P139)/P139)),2)</f>
        <v>203.46</v>
      </c>
      <c r="AR139" s="12">
        <f t="shared" ref="AR139" si="481">TRUNC(+SUM($AA139:$AL139)*((+E139+Q139+AC139)/(SUM($C139:$N139)+SUM($O139:$Z139)+SUM($AA139:$AL139)))*(1+0.5*((+Q139-E139)/E139 +(AC139-Q139)/Q139)),2)</f>
        <v>194.17</v>
      </c>
      <c r="AS139" s="12">
        <f t="shared" ref="AS139" si="482">TRUNC(+SUM($AA139:$AL139)*((+F139+R139+AD139)/(SUM($C139:$N139)+SUM($O139:$Z139)+SUM($AA139:$AL139)))*(1+0.5*((+R139-F139)/F139 +(AD139-R139)/R139)),2)</f>
        <v>274.69</v>
      </c>
      <c r="AT139" s="12">
        <f t="shared" ref="AT139" si="483">TRUNC(+SUM($AA139:$AL139)*((+G139+S139+AE139)/(SUM($C139:$N139)+SUM($O139:$Z139)+SUM($AA139:$AL139)))*(1+0.5*((+S139-G139)/G139 +(AE139-S139)/S139)),2)</f>
        <v>247.78</v>
      </c>
      <c r="AU139" s="12">
        <f t="shared" ref="AU139" si="484">TRUNC(+SUM($AA139:$AL139)*((+H139+T139+AF139)/(SUM($C139:$N139)+SUM($O139:$Z139)+SUM($AA139:$AL139)))*(1+0.5*((+T139-H139)/H139 +(AF139-T139)/T139)),2)</f>
        <v>312.06</v>
      </c>
      <c r="AV139" s="12">
        <f t="shared" ref="AV139" si="485">TRUNC(+SUM($AA139:$AL139)*((+I139+U139+AG139)/(SUM($C139:$N139)+SUM($O139:$Z139)+SUM($AA139:$AL139)))*(1+0.5*((+U139-I139)/I139 +(AG139-U139)/U139)),2)</f>
        <v>465.04</v>
      </c>
      <c r="AW139" s="12">
        <f t="shared" ref="AW139" si="486">TRUNC(+SUM($AA139:$AL139)*((+J139+V139+AH139)/(SUM($C139:$N139)+SUM($O139:$Z139)+SUM($AA139:$AL139)))*(1+0.5*((+V139-J139)/J139 +(AH139-V139)/V139)),2)</f>
        <v>630.75</v>
      </c>
      <c r="AX139" s="12">
        <f t="shared" ref="AX139" si="487">TRUNC(+SUM($AA139:$AL139)*((+K139+W139+AI139)/(SUM($C139:$N139)+SUM($O139:$Z139)+SUM($AA139:$AL139)))*(1+0.5*((+W139-K139)/K139 +(AI139-W139)/W139)),2)</f>
        <v>764.63</v>
      </c>
      <c r="AY139" s="12">
        <f t="shared" ref="AY139" si="488">TRUNC(+SUM($AA139:$AL139)*((+L139+X139+AJ139)/(SUM($C139:$N139)+SUM($O139:$Z139)+SUM($AA139:$AL139)))*(1+0.5*((+X139-L139)/L139 +(AJ139-X139)/X139)),2)</f>
        <v>332.47</v>
      </c>
      <c r="AZ139" s="12">
        <f t="shared" ref="AZ139" si="489">TRUNC(+SUM($AA139:$AL139)*((+M139+Y139+AK139)/(SUM($C139:$N139)+SUM($O139:$Z139)+SUM($AA139:$AL139)))*(1+0.5*((+Y139-M139)/M139 +(AK139-Y139)/Y139)),2)</f>
        <v>469.54</v>
      </c>
      <c r="BA139" s="12">
        <f t="shared" ref="BA139" si="490">TRUNC(+SUM($AA139:$AL139)*((+N139+Z139+AL139)/(SUM($C139:$N139)+SUM($O139:$Z139)+SUM($AA139:$AL139)))*(1+0.5*((+Z139-N139)/N139 +(AL139-Z139)/Z139)),2)</f>
        <v>491.74</v>
      </c>
      <c r="BC139" s="8" t="str">
        <f t="shared" si="437"/>
        <v>COSTA RICA</v>
      </c>
      <c r="BD139" s="8">
        <f t="shared" si="438"/>
        <v>58500</v>
      </c>
      <c r="BE139" s="14">
        <f t="shared" si="455"/>
        <v>4.7517706978504132E-2</v>
      </c>
      <c r="BF139" s="14">
        <f t="shared" si="456"/>
        <v>5.4448816504513206E-2</v>
      </c>
      <c r="BG139" s="14">
        <f t="shared" si="457"/>
        <v>4.8219593247973293E-2</v>
      </c>
      <c r="BH139" s="14">
        <f t="shared" si="458"/>
        <v>6.7857599156311579E-2</v>
      </c>
      <c r="BI139" s="14">
        <f t="shared" si="459"/>
        <v>8.2473299539321032E-2</v>
      </c>
      <c r="BJ139" s="14">
        <f t="shared" si="460"/>
        <v>0.10300453373449792</v>
      </c>
      <c r="BK139" s="14">
        <f t="shared" si="461"/>
        <v>9.9932889179285708E-2</v>
      </c>
      <c r="BL139" s="14">
        <f t="shared" si="462"/>
        <v>0.11503715337249722</v>
      </c>
      <c r="BM139" s="14">
        <f t="shared" si="463"/>
        <v>0.12545093231748</v>
      </c>
      <c r="BN139" s="14">
        <f t="shared" si="464"/>
        <v>8.0787933039274396E-2</v>
      </c>
      <c r="BO139" s="14">
        <f t="shared" si="465"/>
        <v>9.4533606192257452E-2</v>
      </c>
      <c r="BP139" s="14">
        <f t="shared" si="466"/>
        <v>8.0735936738084144E-2</v>
      </c>
      <c r="BR139" s="8" t="str">
        <f t="shared" si="441"/>
        <v>COSTA RICA</v>
      </c>
      <c r="BS139" s="8">
        <f t="shared" si="442"/>
        <v>58500</v>
      </c>
      <c r="BT139" s="14">
        <f t="shared" si="467"/>
        <v>1.1676363598942641</v>
      </c>
      <c r="BU139" s="14">
        <f t="shared" si="468"/>
        <v>1.831308930881145</v>
      </c>
      <c r="BV139" s="14">
        <f t="shared" si="469"/>
        <v>1.9735044446190857</v>
      </c>
      <c r="BW139" s="14">
        <f t="shared" si="470"/>
        <v>1.9839431049298404</v>
      </c>
      <c r="BX139" s="14">
        <f t="shared" si="471"/>
        <v>1.4724033777056484</v>
      </c>
      <c r="BY139" s="14">
        <f t="shared" si="472"/>
        <v>1.4847540450351577</v>
      </c>
      <c r="BZ139" s="14">
        <f t="shared" si="473"/>
        <v>2.2806592434997168</v>
      </c>
      <c r="CA139" s="14">
        <f t="shared" si="474"/>
        <v>2.6871287289005101</v>
      </c>
      <c r="CB139" s="14">
        <f t="shared" si="475"/>
        <v>2.9870868835970477</v>
      </c>
      <c r="CC139" s="14">
        <f t="shared" si="476"/>
        <v>2.0168949092926303</v>
      </c>
      <c r="CD139" s="14">
        <f t="shared" si="477"/>
        <v>2.4342002351551875</v>
      </c>
      <c r="CE139" s="14">
        <f t="shared" si="478"/>
        <v>2.984971265660425</v>
      </c>
    </row>
    <row r="140" spans="1:83" x14ac:dyDescent="0.3">
      <c r="A140" s="8" t="s">
        <v>5</v>
      </c>
      <c r="B140" s="8">
        <v>58600</v>
      </c>
      <c r="C140" s="33">
        <v>49.072537313432797</v>
      </c>
      <c r="D140" s="33">
        <v>32.884068965517201</v>
      </c>
      <c r="E140" s="33">
        <v>27.598467153284599</v>
      </c>
      <c r="F140" s="33">
        <v>39.931068840579698</v>
      </c>
      <c r="G140" s="33">
        <v>66.149466119096502</v>
      </c>
      <c r="H140" s="33">
        <v>81.2128952380952</v>
      </c>
      <c r="I140" s="33">
        <v>47.359353932584199</v>
      </c>
      <c r="J140" s="33">
        <v>43.327379032258001</v>
      </c>
      <c r="K140" s="33">
        <v>62.474392386529999</v>
      </c>
      <c r="L140" s="33">
        <v>56.4542749244712</v>
      </c>
      <c r="M140" s="33">
        <v>52.486494117646998</v>
      </c>
      <c r="N140" s="33">
        <v>63.247137931034402</v>
      </c>
      <c r="O140" s="10">
        <v>71.472814614343704</v>
      </c>
      <c r="P140" s="10">
        <v>69.627016248153595</v>
      </c>
      <c r="Q140" s="10">
        <v>85.420861244019093</v>
      </c>
      <c r="R140" s="10">
        <v>130.652980972515</v>
      </c>
      <c r="S140" s="10">
        <v>149.68813405797101</v>
      </c>
      <c r="T140" s="10">
        <v>178.80677595628401</v>
      </c>
      <c r="U140" s="10">
        <v>168.297675438596</v>
      </c>
      <c r="V140" s="10">
        <v>96.818128742514901</v>
      </c>
      <c r="W140" s="10">
        <v>72.5921317829457</v>
      </c>
      <c r="X140" s="10">
        <v>66.113187855787402</v>
      </c>
      <c r="Y140" s="10">
        <v>68.387642487046605</v>
      </c>
      <c r="Z140" s="10">
        <v>39.041066997518598</v>
      </c>
      <c r="AA140" s="9">
        <v>62.769523809523797</v>
      </c>
      <c r="AB140" s="9">
        <v>107.537762237762</v>
      </c>
      <c r="AC140" s="9">
        <v>73.330660377358399</v>
      </c>
      <c r="AD140" s="9">
        <v>91.843873239436604</v>
      </c>
      <c r="AE140" s="9">
        <v>102.723766233766</v>
      </c>
      <c r="AF140" s="9">
        <v>137.745046439628</v>
      </c>
      <c r="AG140" s="9">
        <v>169.93643678160899</v>
      </c>
      <c r="AH140" s="9">
        <v>304.27177469135802</v>
      </c>
      <c r="AI140" s="9">
        <v>349.805442857142</v>
      </c>
      <c r="AJ140" s="9">
        <v>189.55721666666599</v>
      </c>
      <c r="AK140" s="9">
        <v>244.040394321766</v>
      </c>
      <c r="AL140" s="9">
        <v>209.530738060781</v>
      </c>
      <c r="AM140" s="11"/>
      <c r="AN140" s="8" t="str">
        <f t="shared" si="321"/>
        <v>COSTA RICA</v>
      </c>
      <c r="AO140" s="8">
        <f t="shared" si="322"/>
        <v>58600</v>
      </c>
      <c r="AP140" s="12">
        <f t="shared" si="306"/>
        <v>113.2</v>
      </c>
      <c r="AQ140" s="12">
        <f t="shared" si="307"/>
        <v>203.44</v>
      </c>
      <c r="AR140" s="12">
        <f t="shared" si="308"/>
        <v>194.86</v>
      </c>
      <c r="AS140" s="12">
        <f t="shared" si="309"/>
        <v>275.89999999999998</v>
      </c>
      <c r="AT140" s="12">
        <f t="shared" si="310"/>
        <v>248.49</v>
      </c>
      <c r="AU140" s="12">
        <f t="shared" si="311"/>
        <v>312.68</v>
      </c>
      <c r="AV140" s="12">
        <f t="shared" si="312"/>
        <v>465.41</v>
      </c>
      <c r="AW140" s="12">
        <f t="shared" si="313"/>
        <v>632.08000000000004</v>
      </c>
      <c r="AX140" s="12">
        <f t="shared" si="314"/>
        <v>767.01</v>
      </c>
      <c r="AY140" s="12">
        <f t="shared" si="315"/>
        <v>333.38</v>
      </c>
      <c r="AZ140" s="12">
        <f t="shared" si="316"/>
        <v>470.18</v>
      </c>
      <c r="BA140" s="12">
        <f t="shared" si="317"/>
        <v>493.55</v>
      </c>
      <c r="BC140" s="8" t="str">
        <f t="shared" si="437"/>
        <v>COSTA RICA</v>
      </c>
      <c r="BD140" s="8">
        <f t="shared" si="438"/>
        <v>58600</v>
      </c>
      <c r="BE140" s="14">
        <f t="shared" ref="BE140" si="491">(+C140+O140+AA140)/(SUM($C140:$N140)+SUM($O140:$Z140)+SUM($AA140:$AL140))</f>
        <v>4.7463742974315042E-2</v>
      </c>
      <c r="BF140" s="14">
        <f t="shared" ref="BF140" si="492">(+D140+P140+AB140)/(SUM($C140:$N140)+SUM($O140:$Z140)+SUM($AA140:$AL140))</f>
        <v>5.4385681835079309E-2</v>
      </c>
      <c r="BG140" s="14">
        <f t="shared" ref="BG140" si="493">(+E140+Q140+AC140)/(SUM($C140:$N140)+SUM($O140:$Z140)+SUM($AA140:$AL140))</f>
        <v>4.8249592046977187E-2</v>
      </c>
      <c r="BH140" s="14">
        <f t="shared" ref="BH140" si="494">(+F140+R140+AD140)/(SUM($C140:$N140)+SUM($O140:$Z140)+SUM($AA140:$AL140))</f>
        <v>6.7947630758010566E-2</v>
      </c>
      <c r="BI140" s="14">
        <f t="shared" ref="BI140" si="495">(+G140+S140+AE140)/(SUM($C140:$N140)+SUM($O140:$Z140)+SUM($AA140:$AL140))</f>
        <v>8.2481657618110077E-2</v>
      </c>
      <c r="BJ140" s="14">
        <f t="shared" ref="BJ140" si="496">(+H140+T140+AF140)/(SUM($C140:$N140)+SUM($O140:$Z140)+SUM($AA140:$AL140))</f>
        <v>0.10298892681839239</v>
      </c>
      <c r="BK140" s="14">
        <f t="shared" ref="BK140" si="497">(+I140+U140+AG140)/(SUM($C140:$N140)+SUM($O140:$Z140)+SUM($AA140:$AL140))</f>
        <v>9.983755598906513E-2</v>
      </c>
      <c r="BL140" s="14">
        <f t="shared" ref="BL140" si="498">(+J140+V140+AH140)/(SUM($C140:$N140)+SUM($O140:$Z140)+SUM($AA140:$AL140))</f>
        <v>0.11506817209174218</v>
      </c>
      <c r="BM140" s="14">
        <f t="shared" ref="BM140" si="499">(+K140+W140+AI140)/(SUM($C140:$N140)+SUM($O140:$Z140)+SUM($AA140:$AL140))</f>
        <v>0.12554266709583331</v>
      </c>
      <c r="BN140" s="14">
        <f t="shared" ref="BN140" si="500">(+L140+X140+AJ140)/(SUM($C140:$N140)+SUM($O140:$Z140)+SUM($AA140:$AL140))</f>
        <v>8.0815075708527861E-2</v>
      </c>
      <c r="BO140" s="14">
        <f t="shared" ref="BO140" si="501">(+M140+Y140+AK140)/(SUM($C140:$N140)+SUM($O140:$Z140)+SUM($AA140:$AL140))</f>
        <v>9.4483382397765547E-2</v>
      </c>
      <c r="BP140" s="14">
        <f t="shared" ref="BP140" si="502">(+N140+Z140+AL140)/(SUM($C140:$N140)+SUM($O140:$Z140)+SUM($AA140:$AL140))</f>
        <v>8.0735914666181505E-2</v>
      </c>
      <c r="BR140" s="8" t="str">
        <f t="shared" si="441"/>
        <v>COSTA RICA</v>
      </c>
      <c r="BS140" s="8">
        <f t="shared" si="442"/>
        <v>58600</v>
      </c>
      <c r="BT140" s="14">
        <f t="shared" si="467"/>
        <v>1.1673510646902538</v>
      </c>
      <c r="BU140" s="14">
        <f t="shared" si="468"/>
        <v>1.8309156172020957</v>
      </c>
      <c r="BV140" s="14">
        <f t="shared" si="469"/>
        <v>1.9767968866591881</v>
      </c>
      <c r="BW140" s="14">
        <f t="shared" si="470"/>
        <v>1.9874617203615865</v>
      </c>
      <c r="BX140" s="14">
        <f t="shared" si="471"/>
        <v>1.4745646657177913</v>
      </c>
      <c r="BY140" s="14">
        <f t="shared" si="472"/>
        <v>1.4860306068682991</v>
      </c>
      <c r="BZ140" s="14">
        <f t="shared" si="473"/>
        <v>2.2816842149012002</v>
      </c>
      <c r="CA140" s="14">
        <f t="shared" si="474"/>
        <v>2.6886432218802305</v>
      </c>
      <c r="CB140" s="14">
        <f t="shared" si="475"/>
        <v>2.9903646107289301</v>
      </c>
      <c r="CC140" s="14">
        <f t="shared" si="476"/>
        <v>2.019127313074438</v>
      </c>
      <c r="CD140" s="14">
        <f t="shared" si="477"/>
        <v>2.4357218390148452</v>
      </c>
      <c r="CE140" s="14">
        <f t="shared" si="478"/>
        <v>2.9921048257574254</v>
      </c>
    </row>
  </sheetData>
  <mergeCells count="6">
    <mergeCell ref="BR1:CE1"/>
    <mergeCell ref="C1:N1"/>
    <mergeCell ref="O1:Z1"/>
    <mergeCell ref="AA1:AL1"/>
    <mergeCell ref="AN1:BA1"/>
    <mergeCell ref="BC1:BP1"/>
  </mergeCells>
  <conditionalFormatting sqref="AP1:AX1 AZ1:BA1">
    <cfRule type="cellIs" dxfId="1" priority="5" operator="greaterThan">
      <formula>100</formula>
    </cfRule>
  </conditionalFormatting>
  <conditionalFormatting sqref="AP2:BA2">
    <cfRule type="cellIs" dxfId="0" priority="1" operator="greaterThan">
      <formula>100</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J30"/>
  <sheetViews>
    <sheetView showGridLines="0" zoomScale="85" zoomScaleNormal="85" workbookViewId="0"/>
  </sheetViews>
  <sheetFormatPr baseColWidth="10" defaultColWidth="0" defaultRowHeight="17.25" zeroHeight="1" x14ac:dyDescent="0.3"/>
  <cols>
    <col min="1" max="1" width="6.75" style="30" bestFit="1" customWidth="1"/>
    <col min="2" max="2" width="16.5" style="26" customWidth="1"/>
    <col min="3" max="3" width="17.375" style="26" bestFit="1" customWidth="1"/>
    <col min="4" max="4" width="16.5" style="26" bestFit="1" customWidth="1"/>
    <col min="5" max="5" width="17.375" style="26" bestFit="1" customWidth="1"/>
    <col min="6" max="6" width="10.125" style="26" bestFit="1" customWidth="1"/>
    <col min="7" max="7" width="10.125" style="26" customWidth="1"/>
    <col min="8" max="10" width="11" style="26" customWidth="1"/>
    <col min="11" max="15" width="11" style="17" hidden="1" customWidth="1"/>
    <col min="16" max="16384" width="11" style="17" hidden="1"/>
  </cols>
  <sheetData>
    <row r="1" spans="1:10" x14ac:dyDescent="0.3">
      <c r="A1" s="27" t="s">
        <v>19</v>
      </c>
      <c r="B1" s="39" t="s">
        <v>20</v>
      </c>
      <c r="C1" s="39"/>
      <c r="D1" s="39"/>
      <c r="E1" s="39"/>
      <c r="F1" s="39"/>
      <c r="G1" s="39"/>
      <c r="H1" s="39"/>
      <c r="I1" s="39"/>
      <c r="J1" s="39"/>
    </row>
    <row r="2" spans="1:10" ht="16.5" customHeight="1" x14ac:dyDescent="0.3">
      <c r="A2" s="28">
        <v>1</v>
      </c>
      <c r="B2" s="43" t="s">
        <v>30</v>
      </c>
      <c r="C2" s="43"/>
      <c r="D2" s="43"/>
      <c r="E2" s="43"/>
      <c r="F2" s="43"/>
      <c r="G2" s="43"/>
      <c r="H2" s="43"/>
      <c r="I2" s="43"/>
      <c r="J2" s="43"/>
    </row>
    <row r="3" spans="1:10" ht="16.5" customHeight="1" x14ac:dyDescent="0.3">
      <c r="A3" s="29"/>
      <c r="B3" s="43"/>
      <c r="C3" s="43"/>
      <c r="D3" s="43"/>
      <c r="E3" s="43"/>
      <c r="F3" s="43"/>
      <c r="G3" s="43"/>
      <c r="H3" s="43"/>
      <c r="I3" s="43"/>
      <c r="J3" s="43"/>
    </row>
    <row r="4" spans="1:10" ht="16.5" customHeight="1" x14ac:dyDescent="0.3">
      <c r="A4" s="29"/>
      <c r="B4" s="43"/>
      <c r="C4" s="43"/>
      <c r="D4" s="43"/>
      <c r="E4" s="43"/>
      <c r="F4" s="43"/>
      <c r="G4" s="43"/>
      <c r="H4" s="43"/>
      <c r="I4" s="43"/>
      <c r="J4" s="43"/>
    </row>
    <row r="5" spans="1:10" ht="20.25" customHeight="1" x14ac:dyDescent="0.3">
      <c r="A5" s="29"/>
      <c r="B5" s="43"/>
      <c r="C5" s="43"/>
      <c r="D5" s="43"/>
      <c r="E5" s="43"/>
      <c r="F5" s="43"/>
      <c r="G5" s="43"/>
      <c r="H5" s="43"/>
      <c r="I5" s="43"/>
      <c r="J5" s="43"/>
    </row>
    <row r="6" spans="1:10" ht="16.5" customHeight="1" x14ac:dyDescent="0.3">
      <c r="A6" s="29"/>
      <c r="B6" s="22"/>
      <c r="C6" s="22"/>
      <c r="D6" s="22"/>
      <c r="E6" s="22"/>
      <c r="F6" s="22"/>
      <c r="G6" s="22"/>
      <c r="H6" s="22"/>
      <c r="I6" s="17"/>
      <c r="J6" s="17"/>
    </row>
    <row r="7" spans="1:10" ht="16.5" customHeight="1" x14ac:dyDescent="0.3">
      <c r="A7" s="41">
        <v>2</v>
      </c>
      <c r="B7" s="40" t="s">
        <v>22</v>
      </c>
      <c r="C7" s="40"/>
      <c r="D7" s="40"/>
      <c r="E7" s="40"/>
      <c r="F7" s="40"/>
      <c r="G7" s="40"/>
      <c r="H7" s="40"/>
      <c r="I7" s="40"/>
      <c r="J7" s="40"/>
    </row>
    <row r="8" spans="1:10" ht="16.5" customHeight="1" x14ac:dyDescent="0.3">
      <c r="A8" s="41"/>
      <c r="B8" s="40"/>
      <c r="C8" s="40"/>
      <c r="D8" s="40"/>
      <c r="E8" s="40"/>
      <c r="F8" s="40"/>
      <c r="G8" s="40"/>
      <c r="H8" s="40"/>
      <c r="I8" s="40"/>
      <c r="J8" s="40"/>
    </row>
    <row r="9" spans="1:10" ht="16.5" customHeight="1" x14ac:dyDescent="0.3">
      <c r="A9" s="41"/>
      <c r="B9" s="40"/>
      <c r="C9" s="40"/>
      <c r="D9" s="40"/>
      <c r="E9" s="40"/>
      <c r="F9" s="40"/>
      <c r="G9" s="40"/>
      <c r="H9" s="40"/>
      <c r="I9" s="40"/>
      <c r="J9" s="40"/>
    </row>
    <row r="10" spans="1:10" ht="16.5" customHeight="1" x14ac:dyDescent="0.3">
      <c r="A10" s="41"/>
      <c r="B10" s="40"/>
      <c r="C10" s="40"/>
      <c r="D10" s="40"/>
      <c r="E10" s="40"/>
      <c r="F10" s="40"/>
      <c r="G10" s="40"/>
      <c r="H10" s="40"/>
      <c r="I10" s="40"/>
      <c r="J10" s="40"/>
    </row>
    <row r="11" spans="1:10" ht="16.5" customHeight="1" x14ac:dyDescent="0.3">
      <c r="B11" s="40"/>
      <c r="C11" s="40"/>
      <c r="D11" s="40"/>
      <c r="E11" s="40"/>
      <c r="F11" s="40"/>
      <c r="G11" s="40"/>
      <c r="H11" s="40"/>
      <c r="I11" s="40"/>
      <c r="J11" s="40"/>
    </row>
    <row r="12" spans="1:10" x14ac:dyDescent="0.3">
      <c r="B12" s="17"/>
      <c r="C12" s="17"/>
      <c r="D12" s="17"/>
      <c r="E12" s="17"/>
      <c r="F12" s="17"/>
      <c r="G12" s="17"/>
      <c r="H12" s="17"/>
      <c r="I12" s="17"/>
      <c r="J12" s="17"/>
    </row>
    <row r="13" spans="1:10" ht="34.5" x14ac:dyDescent="0.3">
      <c r="B13" s="18" t="s">
        <v>13</v>
      </c>
      <c r="C13" s="18" t="s">
        <v>16</v>
      </c>
      <c r="D13" s="18" t="s">
        <v>18</v>
      </c>
      <c r="E13" s="18" t="s">
        <v>17</v>
      </c>
      <c r="F13" s="18" t="s">
        <v>14</v>
      </c>
      <c r="G13" s="18" t="s">
        <v>15</v>
      </c>
      <c r="H13" s="17"/>
      <c r="I13" s="17"/>
      <c r="J13" s="17"/>
    </row>
    <row r="14" spans="1:10" x14ac:dyDescent="0.3">
      <c r="B14" s="19">
        <v>28311</v>
      </c>
      <c r="C14" s="20" t="s">
        <v>23</v>
      </c>
      <c r="D14" s="20">
        <v>28161</v>
      </c>
      <c r="E14" s="20" t="s">
        <v>24</v>
      </c>
      <c r="F14" s="21">
        <v>44105</v>
      </c>
      <c r="G14" s="21">
        <v>44530</v>
      </c>
      <c r="H14" s="17"/>
      <c r="I14" s="17"/>
      <c r="J14" s="17"/>
    </row>
    <row r="15" spans="1:10" x14ac:dyDescent="0.3">
      <c r="B15" s="19">
        <v>4333</v>
      </c>
      <c r="C15" s="20" t="s">
        <v>26</v>
      </c>
      <c r="D15" s="20">
        <v>4309</v>
      </c>
      <c r="E15" s="20" t="s">
        <v>27</v>
      </c>
      <c r="F15" s="21">
        <v>44105</v>
      </c>
      <c r="G15" s="21">
        <v>44986</v>
      </c>
      <c r="H15" s="17"/>
      <c r="I15" s="17"/>
      <c r="J15" s="17"/>
    </row>
    <row r="16" spans="1:10" x14ac:dyDescent="0.3">
      <c r="B16" s="19">
        <v>4309</v>
      </c>
      <c r="C16" s="20" t="s">
        <v>27</v>
      </c>
      <c r="D16" s="20">
        <v>4321</v>
      </c>
      <c r="E16" s="20" t="s">
        <v>28</v>
      </c>
      <c r="F16" s="21">
        <v>44105</v>
      </c>
      <c r="G16" s="21">
        <v>44986</v>
      </c>
      <c r="H16" s="17"/>
      <c r="I16" s="17"/>
      <c r="J16" s="17"/>
    </row>
    <row r="17" spans="1:10" x14ac:dyDescent="0.3">
      <c r="B17" s="19">
        <v>4321</v>
      </c>
      <c r="C17" s="20" t="s">
        <v>28</v>
      </c>
      <c r="D17" s="20">
        <v>4307</v>
      </c>
      <c r="E17" s="20" t="s">
        <v>29</v>
      </c>
      <c r="F17" s="21">
        <v>44105</v>
      </c>
      <c r="G17" s="21">
        <v>44986</v>
      </c>
      <c r="H17" s="17"/>
      <c r="I17" s="17"/>
      <c r="J17" s="17"/>
    </row>
    <row r="18" spans="1:10" x14ac:dyDescent="0.3">
      <c r="B18" s="23"/>
      <c r="C18" s="24"/>
      <c r="D18" s="24"/>
      <c r="E18" s="24"/>
      <c r="F18" s="25"/>
      <c r="G18" s="25"/>
      <c r="H18" s="17"/>
      <c r="I18" s="17"/>
      <c r="J18" s="17"/>
    </row>
    <row r="19" spans="1:10" ht="17.25" customHeight="1" x14ac:dyDescent="0.3">
      <c r="A19" s="27">
        <v>3</v>
      </c>
      <c r="B19" s="42" t="s">
        <v>31</v>
      </c>
      <c r="C19" s="42"/>
      <c r="D19" s="42"/>
      <c r="E19" s="42"/>
      <c r="F19" s="42"/>
      <c r="G19" s="42"/>
      <c r="H19" s="42"/>
      <c r="I19" s="42"/>
      <c r="J19" s="42"/>
    </row>
    <row r="20" spans="1:10" x14ac:dyDescent="0.3">
      <c r="B20" s="42"/>
      <c r="C20" s="42"/>
      <c r="D20" s="42"/>
      <c r="E20" s="42"/>
      <c r="F20" s="42"/>
      <c r="G20" s="42"/>
      <c r="H20" s="42"/>
      <c r="I20" s="42"/>
      <c r="J20" s="42"/>
    </row>
    <row r="21" spans="1:10" x14ac:dyDescent="0.3">
      <c r="B21" s="42"/>
      <c r="C21" s="42"/>
      <c r="D21" s="42"/>
      <c r="E21" s="42"/>
      <c r="F21" s="42"/>
      <c r="G21" s="42"/>
      <c r="H21" s="42"/>
      <c r="I21" s="42"/>
      <c r="J21" s="42"/>
    </row>
    <row r="22" spans="1:10" ht="17.25" customHeight="1" x14ac:dyDescent="0.3">
      <c r="B22" s="38" t="s">
        <v>25</v>
      </c>
      <c r="C22" s="38"/>
      <c r="D22" s="38"/>
      <c r="E22" s="38"/>
      <c r="F22" s="38"/>
      <c r="G22" s="38"/>
      <c r="H22" s="38"/>
      <c r="I22" s="38"/>
      <c r="J22" s="38"/>
    </row>
    <row r="23" spans="1:10" x14ac:dyDescent="0.3">
      <c r="B23" s="38"/>
      <c r="C23" s="38"/>
      <c r="D23" s="38"/>
      <c r="E23" s="38"/>
      <c r="F23" s="38"/>
      <c r="G23" s="38"/>
      <c r="H23" s="38"/>
      <c r="I23" s="38"/>
      <c r="J23" s="38"/>
    </row>
    <row r="24" spans="1:10" x14ac:dyDescent="0.3">
      <c r="B24" s="34"/>
      <c r="C24" s="34"/>
      <c r="D24" s="34"/>
      <c r="E24" s="34"/>
      <c r="F24" s="34"/>
      <c r="G24" s="34"/>
      <c r="H24" s="34"/>
      <c r="I24" s="34"/>
      <c r="J24" s="34"/>
    </row>
    <row r="25" spans="1:10" ht="17.25" customHeight="1" x14ac:dyDescent="0.3">
      <c r="B25" s="38" t="s">
        <v>32</v>
      </c>
      <c r="C25" s="38"/>
      <c r="D25" s="38"/>
      <c r="E25" s="38"/>
      <c r="F25" s="38"/>
      <c r="G25" s="38"/>
      <c r="H25" s="38"/>
      <c r="I25" s="38"/>
      <c r="J25" s="38"/>
    </row>
    <row r="26" spans="1:10" x14ac:dyDescent="0.3">
      <c r="B26" s="38"/>
      <c r="C26" s="38"/>
      <c r="D26" s="38"/>
      <c r="E26" s="38"/>
      <c r="F26" s="38"/>
      <c r="G26" s="38"/>
      <c r="H26" s="38"/>
      <c r="I26" s="38"/>
      <c r="J26" s="38"/>
    </row>
    <row r="27" spans="1:10" x14ac:dyDescent="0.3">
      <c r="B27" s="38"/>
      <c r="C27" s="38"/>
      <c r="D27" s="38"/>
      <c r="E27" s="38"/>
      <c r="F27" s="38"/>
      <c r="G27" s="38"/>
      <c r="H27" s="38"/>
      <c r="I27" s="38"/>
      <c r="J27" s="38"/>
    </row>
    <row r="28" spans="1:10" x14ac:dyDescent="0.3">
      <c r="B28" s="35"/>
      <c r="C28" s="34"/>
      <c r="D28" s="34"/>
      <c r="E28" s="34"/>
      <c r="F28" s="34"/>
      <c r="G28" s="34"/>
      <c r="H28" s="34"/>
      <c r="I28" s="34"/>
      <c r="J28" s="34"/>
    </row>
    <row r="29" spans="1:10" ht="17.25" customHeight="1" x14ac:dyDescent="0.3">
      <c r="B29" s="38" t="s">
        <v>33</v>
      </c>
      <c r="C29" s="38"/>
      <c r="D29" s="38"/>
      <c r="E29" s="38"/>
      <c r="F29" s="38"/>
      <c r="G29" s="38"/>
      <c r="H29" s="38"/>
      <c r="I29" s="38"/>
      <c r="J29" s="38"/>
    </row>
    <row r="30" spans="1:10" x14ac:dyDescent="0.3"/>
  </sheetData>
  <mergeCells count="8">
    <mergeCell ref="B29:J29"/>
    <mergeCell ref="B1:J1"/>
    <mergeCell ref="B7:J11"/>
    <mergeCell ref="A7:A10"/>
    <mergeCell ref="B19:J21"/>
    <mergeCell ref="B22:J23"/>
    <mergeCell ref="B25:J27"/>
    <mergeCell ref="B2:J5"/>
  </mergeCells>
  <pageMargins left="0.7" right="0.7" top="0.75" bottom="0.75" header="0.3" footer="0.3"/>
  <pageSetup paperSize="12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MEMORIA DE CÁLCULO</vt:lpstr>
      <vt:lpstr>Notas</vt:lpstr>
    </vt:vector>
  </TitlesOfParts>
  <Company>HP</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Cristian Peláez</cp:lastModifiedBy>
  <dcterms:created xsi:type="dcterms:W3CDTF">2017-11-13T20:36:59Z</dcterms:created>
  <dcterms:modified xsi:type="dcterms:W3CDTF">2023-10-04T19:40:34Z</dcterms:modified>
</cp:coreProperties>
</file>